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395\Desktop\"/>
    </mc:Choice>
  </mc:AlternateContent>
  <bookViews>
    <workbookView xWindow="600" yWindow="90" windowWidth="19395" windowHeight="7605"/>
  </bookViews>
  <sheets>
    <sheet name="使い方ご説明" sheetId="3" r:id="rId1"/>
    <sheet name="入力フォーム" sheetId="2" r:id="rId2"/>
    <sheet name="納付書" sheetId="1" r:id="rId3"/>
  </sheets>
  <calcPr calcId="162913"/>
</workbook>
</file>

<file path=xl/calcChain.xml><?xml version="1.0" encoding="utf-8"?>
<calcChain xmlns="http://schemas.openxmlformats.org/spreadsheetml/2006/main">
  <c r="BR13" i="1" l="1"/>
  <c r="AJ13" i="1"/>
  <c r="B13" i="1"/>
  <c r="BR11" i="1"/>
  <c r="AJ11" i="1"/>
  <c r="B11" i="1"/>
  <c r="BR10" i="1"/>
  <c r="AJ10" i="1"/>
  <c r="B10" i="1"/>
  <c r="CR15" i="1" l="1"/>
  <c r="BJ15" i="1"/>
  <c r="AB15" i="1"/>
  <c r="CO15" i="1"/>
  <c r="CN15" i="1"/>
  <c r="CM15" i="1"/>
  <c r="CL15" i="1"/>
  <c r="CK15" i="1"/>
  <c r="CJ15" i="1"/>
  <c r="BG15" i="1"/>
  <c r="BF15" i="1"/>
  <c r="BE15" i="1"/>
  <c r="BD15" i="1"/>
  <c r="BC15" i="1"/>
  <c r="BB15" i="1"/>
  <c r="Y15" i="1"/>
  <c r="W15" i="1"/>
  <c r="X15" i="1"/>
  <c r="V15" i="1"/>
  <c r="U15" i="1"/>
  <c r="T15" i="1"/>
  <c r="CA15" i="1"/>
  <c r="AS15" i="1"/>
  <c r="BR15" i="1"/>
  <c r="AJ15" i="1"/>
  <c r="K15" i="1"/>
  <c r="B15" i="1"/>
  <c r="BW23" i="1" l="1"/>
  <c r="AO23" i="1"/>
  <c r="G23" i="1"/>
  <c r="CW13" i="1"/>
  <c r="CV13" i="1"/>
  <c r="CU13" i="1"/>
  <c r="CT13" i="1"/>
  <c r="CS13" i="1"/>
  <c r="CR13" i="1"/>
  <c r="CQ13" i="1"/>
  <c r="CP13" i="1"/>
  <c r="CO13" i="1"/>
  <c r="BO13" i="1"/>
  <c r="BN13" i="1"/>
  <c r="BM13" i="1"/>
  <c r="BL13" i="1"/>
  <c r="BK13" i="1"/>
  <c r="BJ13" i="1"/>
  <c r="BI13" i="1"/>
  <c r="BH13" i="1"/>
  <c r="BG13" i="1"/>
  <c r="Y13" i="1"/>
  <c r="Z13" i="1"/>
  <c r="AA13" i="1"/>
  <c r="AB13" i="1"/>
  <c r="AC13" i="1"/>
  <c r="AD13" i="1"/>
  <c r="AE13" i="1"/>
  <c r="AF13" i="1"/>
  <c r="AG13" i="1"/>
  <c r="CV21" i="1"/>
  <c r="CT21" i="1"/>
  <c r="CR21" i="1"/>
  <c r="CP21" i="1"/>
  <c r="CN21" i="1"/>
  <c r="CL21" i="1"/>
  <c r="CJ21" i="1"/>
  <c r="CH21" i="1"/>
  <c r="CF21" i="1"/>
  <c r="CD21" i="1"/>
  <c r="CB21" i="1"/>
  <c r="CV20" i="1"/>
  <c r="CT20" i="1"/>
  <c r="CR20" i="1"/>
  <c r="CP20" i="1"/>
  <c r="CN20" i="1"/>
  <c r="CL20" i="1"/>
  <c r="CJ20" i="1"/>
  <c r="CH20" i="1"/>
  <c r="CF20" i="1"/>
  <c r="CD20" i="1"/>
  <c r="CB20" i="1"/>
  <c r="CV19" i="1"/>
  <c r="CT19" i="1"/>
  <c r="CR19" i="1"/>
  <c r="CP19" i="1"/>
  <c r="CN19" i="1"/>
  <c r="CL19" i="1"/>
  <c r="CJ19" i="1"/>
  <c r="CH19" i="1"/>
  <c r="CF19" i="1"/>
  <c r="CD19" i="1"/>
  <c r="CB19" i="1"/>
  <c r="CV18" i="1"/>
  <c r="CT18" i="1"/>
  <c r="CR18" i="1"/>
  <c r="CP18" i="1"/>
  <c r="CN18" i="1"/>
  <c r="CL18" i="1"/>
  <c r="CJ18" i="1"/>
  <c r="CH18" i="1"/>
  <c r="CF18" i="1"/>
  <c r="CD18" i="1"/>
  <c r="CB18" i="1"/>
  <c r="BN21" i="1"/>
  <c r="BL21" i="1"/>
  <c r="BJ21" i="1"/>
  <c r="BH21" i="1"/>
  <c r="BF21" i="1"/>
  <c r="BD21" i="1"/>
  <c r="BB21" i="1"/>
  <c r="AZ21" i="1"/>
  <c r="AX21" i="1"/>
  <c r="AV21" i="1"/>
  <c r="AT21" i="1"/>
  <c r="BN20" i="1"/>
  <c r="BL20" i="1"/>
  <c r="BJ20" i="1"/>
  <c r="BH20" i="1"/>
  <c r="BF20" i="1"/>
  <c r="BD20" i="1"/>
  <c r="BB20" i="1"/>
  <c r="AZ20" i="1"/>
  <c r="AX20" i="1"/>
  <c r="AV20" i="1"/>
  <c r="AT20" i="1"/>
  <c r="BN19" i="1"/>
  <c r="BL19" i="1"/>
  <c r="BJ19" i="1"/>
  <c r="BH19" i="1"/>
  <c r="BF19" i="1"/>
  <c r="BD19" i="1"/>
  <c r="BB19" i="1"/>
  <c r="AZ19" i="1"/>
  <c r="AX19" i="1"/>
  <c r="AV19" i="1"/>
  <c r="AT19" i="1"/>
  <c r="BN18" i="1"/>
  <c r="BL18" i="1"/>
  <c r="BJ18" i="1"/>
  <c r="BH18" i="1"/>
  <c r="BF18" i="1"/>
  <c r="BD18" i="1"/>
  <c r="BB18" i="1"/>
  <c r="AZ18" i="1"/>
  <c r="AX18" i="1"/>
  <c r="AV18" i="1"/>
  <c r="AT18" i="1"/>
  <c r="L20" i="1"/>
  <c r="N20" i="1"/>
  <c r="P20" i="1"/>
  <c r="R20" i="1"/>
  <c r="T20" i="1"/>
  <c r="V20" i="1"/>
  <c r="X20" i="1"/>
  <c r="Z20" i="1"/>
  <c r="AB20" i="1"/>
  <c r="AD20" i="1"/>
  <c r="AF20" i="1"/>
  <c r="L21" i="1"/>
  <c r="N21" i="1"/>
  <c r="P21" i="1"/>
  <c r="R21" i="1"/>
  <c r="T21" i="1"/>
  <c r="V21" i="1"/>
  <c r="X21" i="1"/>
  <c r="Z21" i="1"/>
  <c r="AB21" i="1"/>
  <c r="AD21" i="1"/>
  <c r="AF21" i="1"/>
  <c r="L18" i="1"/>
  <c r="N18" i="1"/>
  <c r="P18" i="1"/>
  <c r="R18" i="1"/>
  <c r="T18" i="1"/>
  <c r="V18" i="1"/>
  <c r="X18" i="1"/>
  <c r="Z18" i="1"/>
  <c r="AB18" i="1"/>
  <c r="AD18" i="1"/>
  <c r="AF18" i="1"/>
  <c r="AD19" i="1"/>
  <c r="AB19" i="1"/>
  <c r="Z19" i="1"/>
  <c r="X19" i="1"/>
  <c r="V19" i="1"/>
  <c r="T19" i="1"/>
  <c r="R19" i="1"/>
  <c r="P19" i="1"/>
  <c r="N19" i="1"/>
  <c r="L19" i="1"/>
  <c r="AF19" i="1"/>
  <c r="C15" i="2"/>
  <c r="CV22" i="1" s="1"/>
  <c r="BN22" i="1" l="1"/>
  <c r="CP22" i="1"/>
  <c r="AF22" i="1"/>
  <c r="X22" i="1"/>
  <c r="AZ22" i="1"/>
  <c r="BH22" i="1"/>
  <c r="CB22" i="1"/>
  <c r="CR22" i="1"/>
  <c r="AD22" i="1"/>
  <c r="V22" i="1"/>
  <c r="N22" i="1"/>
  <c r="AT22" i="1"/>
  <c r="BB22" i="1"/>
  <c r="BJ22" i="1"/>
  <c r="CD22" i="1"/>
  <c r="CL22" i="1"/>
  <c r="CT22" i="1"/>
  <c r="Z22" i="1"/>
  <c r="R22" i="1"/>
  <c r="AX22" i="1"/>
  <c r="BF22" i="1"/>
  <c r="CH22" i="1"/>
  <c r="P22" i="1"/>
  <c r="CJ22" i="1"/>
  <c r="AB22" i="1"/>
  <c r="T22" i="1"/>
  <c r="L22" i="1"/>
  <c r="AV22" i="1"/>
  <c r="BD22" i="1"/>
  <c r="BL22" i="1"/>
  <c r="CF22" i="1"/>
  <c r="CN22" i="1"/>
</calcChain>
</file>

<file path=xl/comments1.xml><?xml version="1.0" encoding="utf-8"?>
<comments xmlns="http://schemas.openxmlformats.org/spreadsheetml/2006/main">
  <authors>
    <author>川崎 紀朗</author>
  </authors>
  <commentList>
    <comment ref="C6" authorId="0" shapeId="0">
      <text>
        <r>
          <rPr>
            <b/>
            <sz val="9"/>
            <color indexed="81"/>
            <rFont val="ＭＳ Ｐゴシック"/>
            <family val="3"/>
            <charset val="128"/>
          </rPr>
          <t>送付している申告書及び申告用紙送付鑑文書に記載しています</t>
        </r>
      </text>
    </comment>
    <comment ref="C7" authorId="0" shapeId="0">
      <text>
        <r>
          <rPr>
            <b/>
            <sz val="9"/>
            <color indexed="81"/>
            <rFont val="ＭＳ Ｐゴシック"/>
            <family val="3"/>
            <charset val="128"/>
          </rPr>
          <t>事業年度の開始の日付を入力してください</t>
        </r>
      </text>
    </comment>
    <comment ref="C8" authorId="0" shapeId="0">
      <text>
        <r>
          <rPr>
            <b/>
            <sz val="9"/>
            <color indexed="81"/>
            <rFont val="ＭＳ Ｐゴシック"/>
            <family val="3"/>
            <charset val="128"/>
          </rPr>
          <t>事業年度の末日の日付を入力してください</t>
        </r>
      </text>
    </comment>
    <comment ref="C9" authorId="0" shapeId="0">
      <text>
        <r>
          <rPr>
            <b/>
            <sz val="9"/>
            <color indexed="81"/>
            <rFont val="ＭＳ Ｐゴシック"/>
            <family val="3"/>
            <charset val="128"/>
          </rPr>
          <t>リストから選んでください（▼をクリックします）</t>
        </r>
      </text>
    </comment>
    <comment ref="C10" authorId="0" shapeId="0">
      <text>
        <r>
          <rPr>
            <b/>
            <sz val="9"/>
            <color indexed="81"/>
            <rFont val="ＭＳ Ｐゴシック"/>
            <family val="3"/>
            <charset val="128"/>
          </rPr>
          <t>申告区分が「その他」の場合は、必ず記入してください！</t>
        </r>
      </text>
    </comment>
    <comment ref="C16" authorId="0" shapeId="0">
      <text>
        <r>
          <rPr>
            <b/>
            <sz val="9"/>
            <color indexed="81"/>
            <rFont val="ＭＳ Ｐゴシック"/>
            <family val="3"/>
            <charset val="128"/>
          </rPr>
          <t>納期限の日付を入力してください</t>
        </r>
      </text>
    </comment>
  </commentList>
</comments>
</file>

<file path=xl/sharedStrings.xml><?xml version="1.0" encoding="utf-8"?>
<sst xmlns="http://schemas.openxmlformats.org/spreadsheetml/2006/main" count="175" uniqueCount="77">
  <si>
    <t>市町村コード</t>
    <rPh sb="0" eb="3">
      <t>シチョウソン</t>
    </rPh>
    <phoneticPr fontId="1"/>
  </si>
  <si>
    <t>宮崎県</t>
    <rPh sb="0" eb="3">
      <t>ミヤザキケン</t>
    </rPh>
    <phoneticPr fontId="1"/>
  </si>
  <si>
    <t>川南町</t>
    <rPh sb="0" eb="3">
      <t>カワミナミチョウ</t>
    </rPh>
    <phoneticPr fontId="1"/>
  </si>
  <si>
    <t>01720-5-960541</t>
    <phoneticPr fontId="1"/>
  </si>
  <si>
    <t>川南町会計管理者</t>
    <rPh sb="0" eb="3">
      <t>カワミナミチョウ</t>
    </rPh>
    <rPh sb="3" eb="5">
      <t>カイケイ</t>
    </rPh>
    <rPh sb="5" eb="8">
      <t>カンリシャ</t>
    </rPh>
    <phoneticPr fontId="1"/>
  </si>
  <si>
    <t>口　座　番　号</t>
    <rPh sb="0" eb="1">
      <t>クチ</t>
    </rPh>
    <rPh sb="2" eb="3">
      <t>ザ</t>
    </rPh>
    <rPh sb="4" eb="5">
      <t>バン</t>
    </rPh>
    <rPh sb="6" eb="7">
      <t>ゴウ</t>
    </rPh>
    <phoneticPr fontId="1"/>
  </si>
  <si>
    <t>加　入　者</t>
    <rPh sb="0" eb="1">
      <t>カ</t>
    </rPh>
    <rPh sb="2" eb="3">
      <t>ニュウ</t>
    </rPh>
    <rPh sb="4" eb="5">
      <t>シャ</t>
    </rPh>
    <phoneticPr fontId="1"/>
  </si>
  <si>
    <t>年　度</t>
    <rPh sb="0" eb="1">
      <t>ネン</t>
    </rPh>
    <rPh sb="2" eb="3">
      <t>ド</t>
    </rPh>
    <phoneticPr fontId="1"/>
  </si>
  <si>
    <t>※　処　理　事　項</t>
    <rPh sb="2" eb="3">
      <t>ショ</t>
    </rPh>
    <rPh sb="4" eb="5">
      <t>リ</t>
    </rPh>
    <rPh sb="6" eb="7">
      <t>コト</t>
    </rPh>
    <rPh sb="8" eb="9">
      <t>コウ</t>
    </rPh>
    <phoneticPr fontId="1"/>
  </si>
  <si>
    <t>管　理　番　号</t>
    <rPh sb="0" eb="1">
      <t>カン</t>
    </rPh>
    <rPh sb="2" eb="3">
      <t>リ</t>
    </rPh>
    <rPh sb="4" eb="5">
      <t>バン</t>
    </rPh>
    <rPh sb="6" eb="7">
      <t>ゴウ</t>
    </rPh>
    <phoneticPr fontId="1"/>
  </si>
  <si>
    <t>申　告　区　分</t>
    <rPh sb="0" eb="1">
      <t>サル</t>
    </rPh>
    <rPh sb="2" eb="3">
      <t>コク</t>
    </rPh>
    <rPh sb="4" eb="5">
      <t>ク</t>
    </rPh>
    <rPh sb="6" eb="7">
      <t>ブン</t>
    </rPh>
    <phoneticPr fontId="1"/>
  </si>
  <si>
    <t>事 業 年 度 又 は 連 結 事 業 年 度</t>
    <rPh sb="0" eb="1">
      <t>コト</t>
    </rPh>
    <rPh sb="2" eb="3">
      <t>ギョウ</t>
    </rPh>
    <rPh sb="4" eb="5">
      <t>ネン</t>
    </rPh>
    <rPh sb="6" eb="7">
      <t>ド</t>
    </rPh>
    <rPh sb="8" eb="9">
      <t>マタ</t>
    </rPh>
    <rPh sb="12" eb="13">
      <t>レン</t>
    </rPh>
    <rPh sb="14" eb="15">
      <t>ケッ</t>
    </rPh>
    <rPh sb="16" eb="17">
      <t>コト</t>
    </rPh>
    <rPh sb="18" eb="19">
      <t>ギョウ</t>
    </rPh>
    <rPh sb="20" eb="21">
      <t>ネン</t>
    </rPh>
    <rPh sb="22" eb="23">
      <t>ド</t>
    </rPh>
    <phoneticPr fontId="1"/>
  </si>
  <si>
    <t>から</t>
    <phoneticPr fontId="1"/>
  </si>
  <si>
    <t>まで</t>
    <phoneticPr fontId="1"/>
  </si>
  <si>
    <t>法人税割額</t>
    <rPh sb="0" eb="3">
      <t>ホウジンゼイ</t>
    </rPh>
    <rPh sb="3" eb="4">
      <t>ワリ</t>
    </rPh>
    <rPh sb="4" eb="5">
      <t>ガク</t>
    </rPh>
    <phoneticPr fontId="1"/>
  </si>
  <si>
    <t>均等割額</t>
    <rPh sb="0" eb="3">
      <t>キントウワリ</t>
    </rPh>
    <rPh sb="3" eb="4">
      <t>ガク</t>
    </rPh>
    <phoneticPr fontId="1"/>
  </si>
  <si>
    <t>督促手数料</t>
    <rPh sb="0" eb="2">
      <t>トクソク</t>
    </rPh>
    <rPh sb="2" eb="5">
      <t>テスウリョウ</t>
    </rPh>
    <phoneticPr fontId="1"/>
  </si>
  <si>
    <t>01</t>
    <phoneticPr fontId="1"/>
  </si>
  <si>
    <t>02</t>
    <phoneticPr fontId="1"/>
  </si>
  <si>
    <t>03</t>
    <phoneticPr fontId="1"/>
  </si>
  <si>
    <t>04</t>
    <phoneticPr fontId="1"/>
  </si>
  <si>
    <t>05</t>
    <phoneticPr fontId="1"/>
  </si>
  <si>
    <t>百</t>
    <rPh sb="0" eb="1">
      <t>ヒャク</t>
    </rPh>
    <phoneticPr fontId="1"/>
  </si>
  <si>
    <t>十</t>
    <rPh sb="0" eb="1">
      <t>ジュウ</t>
    </rPh>
    <phoneticPr fontId="1"/>
  </si>
  <si>
    <t>億</t>
    <rPh sb="0" eb="1">
      <t>オク</t>
    </rPh>
    <phoneticPr fontId="1"/>
  </si>
  <si>
    <t>千</t>
    <rPh sb="0" eb="1">
      <t>セン</t>
    </rPh>
    <phoneticPr fontId="1"/>
  </si>
  <si>
    <t>万</t>
    <rPh sb="0" eb="1">
      <t>マン</t>
    </rPh>
    <phoneticPr fontId="1"/>
  </si>
  <si>
    <t>円</t>
    <rPh sb="0" eb="1">
      <t>エン</t>
    </rPh>
    <phoneticPr fontId="1"/>
  </si>
  <si>
    <t>納期限</t>
    <rPh sb="0" eb="3">
      <t>ノウキゲン</t>
    </rPh>
    <phoneticPr fontId="1"/>
  </si>
  <si>
    <t>領収日付印</t>
    <rPh sb="0" eb="2">
      <t>リョウシュウ</t>
    </rPh>
    <rPh sb="2" eb="4">
      <t>ヒヅケ</t>
    </rPh>
    <rPh sb="4" eb="5">
      <t>イン</t>
    </rPh>
    <phoneticPr fontId="1"/>
  </si>
  <si>
    <t>延　滞　金</t>
    <rPh sb="0" eb="1">
      <t>エン</t>
    </rPh>
    <rPh sb="2" eb="3">
      <t>タイ</t>
    </rPh>
    <rPh sb="4" eb="5">
      <t>キン</t>
    </rPh>
    <phoneticPr fontId="1"/>
  </si>
  <si>
    <t>合　計　額</t>
    <rPh sb="0" eb="1">
      <t>ア</t>
    </rPh>
    <rPh sb="2" eb="3">
      <t>ケイ</t>
    </rPh>
    <rPh sb="4" eb="5">
      <t>ガク</t>
    </rPh>
    <phoneticPr fontId="1"/>
  </si>
  <si>
    <r>
      <t xml:space="preserve">指定金融
機 関 名
</t>
    </r>
    <r>
      <rPr>
        <sz val="4"/>
        <color theme="1"/>
        <rFont val="ＭＳ Ｐ明朝"/>
        <family val="1"/>
        <charset val="128"/>
      </rPr>
      <t>（取りまとめ店）</t>
    </r>
    <rPh sb="0" eb="2">
      <t>シテイ</t>
    </rPh>
    <rPh sb="2" eb="4">
      <t>キンユウ</t>
    </rPh>
    <rPh sb="5" eb="6">
      <t>キ</t>
    </rPh>
    <rPh sb="7" eb="8">
      <t>カン</t>
    </rPh>
    <rPh sb="9" eb="10">
      <t>メイ</t>
    </rPh>
    <rPh sb="12" eb="13">
      <t>ト</t>
    </rPh>
    <rPh sb="17" eb="18">
      <t>テン</t>
    </rPh>
    <phoneticPr fontId="1"/>
  </si>
  <si>
    <t>取りまとめ局</t>
    <rPh sb="0" eb="1">
      <t>ト</t>
    </rPh>
    <rPh sb="5" eb="6">
      <t>キョク</t>
    </rPh>
    <phoneticPr fontId="1"/>
  </si>
  <si>
    <t>日　計</t>
    <rPh sb="0" eb="1">
      <t>ニチ</t>
    </rPh>
    <rPh sb="2" eb="3">
      <t>ケイ</t>
    </rPh>
    <phoneticPr fontId="1"/>
  </si>
  <si>
    <t>口</t>
    <rPh sb="0" eb="1">
      <t>クチ</t>
    </rPh>
    <phoneticPr fontId="1"/>
  </si>
  <si>
    <t>円</t>
    <rPh sb="0" eb="1">
      <t>エン</t>
    </rPh>
    <phoneticPr fontId="1"/>
  </si>
  <si>
    <t>福岡貯金事務センター</t>
    <rPh sb="0" eb="2">
      <t>フクオカ</t>
    </rPh>
    <rPh sb="2" eb="4">
      <t>チョキン</t>
    </rPh>
    <rPh sb="4" eb="6">
      <t>ジム</t>
    </rPh>
    <phoneticPr fontId="1"/>
  </si>
  <si>
    <t>上記のとおり通知します。（市町村保管）</t>
    <rPh sb="0" eb="2">
      <t>ジョウキ</t>
    </rPh>
    <rPh sb="6" eb="8">
      <t>ツウチ</t>
    </rPh>
    <rPh sb="13" eb="16">
      <t>シチョウソン</t>
    </rPh>
    <rPh sb="16" eb="18">
      <t>ホカン</t>
    </rPh>
    <phoneticPr fontId="1"/>
  </si>
  <si>
    <t>上記のとおり納付します。
（金融機関又は郵便局保管）</t>
    <rPh sb="0" eb="2">
      <t>ジョウキ</t>
    </rPh>
    <rPh sb="6" eb="8">
      <t>ノウフ</t>
    </rPh>
    <rPh sb="14" eb="16">
      <t>キンユウ</t>
    </rPh>
    <rPh sb="16" eb="18">
      <t>キカン</t>
    </rPh>
    <rPh sb="18" eb="19">
      <t>マタ</t>
    </rPh>
    <rPh sb="20" eb="23">
      <t>ユウビンキョク</t>
    </rPh>
    <rPh sb="23" eb="25">
      <t>ホカン</t>
    </rPh>
    <phoneticPr fontId="1"/>
  </si>
  <si>
    <t>上記のとおり領収しました。（納税者保管）</t>
    <rPh sb="0" eb="2">
      <t>ジョウキ</t>
    </rPh>
    <rPh sb="6" eb="8">
      <t>リョウシュウ</t>
    </rPh>
    <rPh sb="14" eb="17">
      <t>ノウゼイシャ</t>
    </rPh>
    <rPh sb="17" eb="19">
      <t>ホカン</t>
    </rPh>
    <phoneticPr fontId="1"/>
  </si>
  <si>
    <t>◎この納付書は、３枚１組となっていますので、それぞれ切り取って３枚とも窓口に提出してください。</t>
    <rPh sb="3" eb="6">
      <t>ノウフショ</t>
    </rPh>
    <rPh sb="9" eb="10">
      <t>マイ</t>
    </rPh>
    <rPh sb="11" eb="12">
      <t>クミ</t>
    </rPh>
    <rPh sb="26" eb="27">
      <t>キ</t>
    </rPh>
    <rPh sb="28" eb="29">
      <t>ト</t>
    </rPh>
    <rPh sb="32" eb="33">
      <t>マイ</t>
    </rPh>
    <rPh sb="35" eb="37">
      <t>マドグチ</t>
    </rPh>
    <rPh sb="38" eb="40">
      <t>テイシュツ</t>
    </rPh>
    <phoneticPr fontId="1"/>
  </si>
  <si>
    <t>領収日付印</t>
    <rPh sb="0" eb="1">
      <t>リョウ</t>
    </rPh>
    <rPh sb="1" eb="2">
      <t>オサム</t>
    </rPh>
    <rPh sb="2" eb="3">
      <t>ニチ</t>
    </rPh>
    <rPh sb="3" eb="4">
      <t>ツキ</t>
    </rPh>
    <rPh sb="4" eb="5">
      <t>イン</t>
    </rPh>
    <phoneticPr fontId="1"/>
  </si>
  <si>
    <t>川南町法人町民税納付書入力フォーム</t>
    <rPh sb="0" eb="3">
      <t>カワミナミチョウ</t>
    </rPh>
    <rPh sb="3" eb="5">
      <t>ホウジン</t>
    </rPh>
    <rPh sb="5" eb="7">
      <t>チョウミン</t>
    </rPh>
    <rPh sb="7" eb="8">
      <t>ゼイ</t>
    </rPh>
    <rPh sb="8" eb="11">
      <t>ノウフショ</t>
    </rPh>
    <rPh sb="11" eb="13">
      <t>ニュウリョク</t>
    </rPh>
    <phoneticPr fontId="1"/>
  </si>
  <si>
    <t>所在地</t>
    <rPh sb="0" eb="3">
      <t>ショザイチ</t>
    </rPh>
    <phoneticPr fontId="1"/>
  </si>
  <si>
    <t>法人名</t>
    <rPh sb="0" eb="2">
      <t>ホウジン</t>
    </rPh>
    <rPh sb="2" eb="3">
      <t>メイ</t>
    </rPh>
    <phoneticPr fontId="1"/>
  </si>
  <si>
    <t>年度</t>
    <rPh sb="0" eb="2">
      <t>ネンド</t>
    </rPh>
    <phoneticPr fontId="1"/>
  </si>
  <si>
    <t>管理番号</t>
    <rPh sb="0" eb="2">
      <t>カンリ</t>
    </rPh>
    <rPh sb="2" eb="4">
      <t>バンゴウ</t>
    </rPh>
    <phoneticPr fontId="1"/>
  </si>
  <si>
    <t>事業年度(自)</t>
    <rPh sb="0" eb="2">
      <t>ジギョウ</t>
    </rPh>
    <rPh sb="2" eb="4">
      <t>ネンド</t>
    </rPh>
    <rPh sb="5" eb="6">
      <t>ジ</t>
    </rPh>
    <phoneticPr fontId="1"/>
  </si>
  <si>
    <t>事業年度(至)</t>
    <rPh sb="0" eb="2">
      <t>ジギョウ</t>
    </rPh>
    <rPh sb="2" eb="4">
      <t>ネンド</t>
    </rPh>
    <rPh sb="5" eb="6">
      <t>イタル</t>
    </rPh>
    <phoneticPr fontId="1"/>
  </si>
  <si>
    <t>申告区分</t>
    <rPh sb="0" eb="2">
      <t>シンコク</t>
    </rPh>
    <rPh sb="2" eb="4">
      <t>クブン</t>
    </rPh>
    <phoneticPr fontId="1"/>
  </si>
  <si>
    <t>法人税割額</t>
    <rPh sb="0" eb="3">
      <t>ホウジンゼイ</t>
    </rPh>
    <rPh sb="3" eb="4">
      <t>ワリ</t>
    </rPh>
    <rPh sb="4" eb="5">
      <t>ガク</t>
    </rPh>
    <phoneticPr fontId="1"/>
  </si>
  <si>
    <t>均等割額</t>
    <rPh sb="0" eb="3">
      <t>キントウワリ</t>
    </rPh>
    <rPh sb="3" eb="4">
      <t>ガク</t>
    </rPh>
    <phoneticPr fontId="1"/>
  </si>
  <si>
    <t>延滞金</t>
    <rPh sb="0" eb="3">
      <t>エンタイキン</t>
    </rPh>
    <phoneticPr fontId="1"/>
  </si>
  <si>
    <t>督促手数料</t>
    <rPh sb="0" eb="2">
      <t>トクソク</t>
    </rPh>
    <rPh sb="2" eb="5">
      <t>テスウリョウ</t>
    </rPh>
    <phoneticPr fontId="1"/>
  </si>
  <si>
    <t>合計額</t>
    <rPh sb="0" eb="2">
      <t>ゴウケイ</t>
    </rPh>
    <rPh sb="2" eb="3">
      <t>ガク</t>
    </rPh>
    <phoneticPr fontId="1"/>
  </si>
  <si>
    <t>円</t>
    <rPh sb="0" eb="1">
      <t>エン</t>
    </rPh>
    <phoneticPr fontId="1"/>
  </si>
  <si>
    <t>納期限</t>
    <rPh sb="0" eb="3">
      <t>ノウキゲン</t>
    </rPh>
    <phoneticPr fontId="1"/>
  </si>
  <si>
    <t>中間</t>
    <rPh sb="0" eb="2">
      <t>チュウカン</t>
    </rPh>
    <phoneticPr fontId="1"/>
  </si>
  <si>
    <t>予定</t>
    <rPh sb="0" eb="2">
      <t>ヨテイ</t>
    </rPh>
    <phoneticPr fontId="1"/>
  </si>
  <si>
    <t>確定</t>
    <rPh sb="0" eb="2">
      <t>カクテイ</t>
    </rPh>
    <phoneticPr fontId="1"/>
  </si>
  <si>
    <t>修正</t>
    <rPh sb="0" eb="2">
      <t>シュウセイ</t>
    </rPh>
    <phoneticPr fontId="1"/>
  </si>
  <si>
    <t>更正</t>
    <rPh sb="0" eb="2">
      <t>コウセイ</t>
    </rPh>
    <phoneticPr fontId="1"/>
  </si>
  <si>
    <t>決定</t>
    <rPh sb="0" eb="2">
      <t>ケッテイ</t>
    </rPh>
    <phoneticPr fontId="1"/>
  </si>
  <si>
    <t>その他</t>
    <rPh sb="2" eb="3">
      <t>タ</t>
    </rPh>
    <phoneticPr fontId="1"/>
  </si>
  <si>
    <t>　　　　法人市町村民税領収証書</t>
    <rPh sb="4" eb="6">
      <t>ホウジン</t>
    </rPh>
    <rPh sb="6" eb="9">
      <t>シチョウソン</t>
    </rPh>
    <rPh sb="9" eb="10">
      <t>ミン</t>
    </rPh>
    <rPh sb="10" eb="11">
      <t>ゼイ</t>
    </rPh>
    <rPh sb="11" eb="14">
      <t>リョウシュウショウ</t>
    </rPh>
    <rPh sb="14" eb="15">
      <t>ショ</t>
    </rPh>
    <phoneticPr fontId="1"/>
  </si>
  <si>
    <t>必須入力項目</t>
    <rPh sb="0" eb="2">
      <t>ヒッス</t>
    </rPh>
    <rPh sb="2" eb="4">
      <t>ニュウリョク</t>
    </rPh>
    <rPh sb="4" eb="6">
      <t>コウモク</t>
    </rPh>
    <phoneticPr fontId="1"/>
  </si>
  <si>
    <t>任意入力項目</t>
    <rPh sb="0" eb="2">
      <t>ニンイ</t>
    </rPh>
    <rPh sb="2" eb="4">
      <t>ニュウリョク</t>
    </rPh>
    <rPh sb="4" eb="6">
      <t>コウモク</t>
    </rPh>
    <phoneticPr fontId="1"/>
  </si>
  <si>
    <t>川南町法人町民税納付書EXCELシートの使い方について</t>
    <rPh sb="0" eb="3">
      <t>カワミナミチョウ</t>
    </rPh>
    <rPh sb="3" eb="5">
      <t>ホウジン</t>
    </rPh>
    <rPh sb="5" eb="7">
      <t>チョウミン</t>
    </rPh>
    <rPh sb="7" eb="8">
      <t>ゼイ</t>
    </rPh>
    <rPh sb="8" eb="11">
      <t>ノウフショ</t>
    </rPh>
    <rPh sb="20" eb="21">
      <t>ツカ</t>
    </rPh>
    <rPh sb="22" eb="23">
      <t>カタ</t>
    </rPh>
    <phoneticPr fontId="1"/>
  </si>
  <si>
    <r>
      <t>所在地及び法人名</t>
    </r>
    <r>
      <rPr>
        <sz val="6"/>
        <color theme="1"/>
        <rFont val="ＭＳ Ｐ明朝"/>
        <family val="1"/>
        <charset val="128"/>
      </rPr>
      <t>（法人課税信託に係る受託法人の各事業年度の法人税額を課税標準とする市町村民税の法人税割については、法人課税信託の名称を併記）</t>
    </r>
    <rPh sb="0" eb="3">
      <t>ショザイチ</t>
    </rPh>
    <rPh sb="3" eb="4">
      <t>オヨ</t>
    </rPh>
    <rPh sb="5" eb="7">
      <t>ホウジン</t>
    </rPh>
    <rPh sb="7" eb="8">
      <t>メイ</t>
    </rPh>
    <rPh sb="9" eb="11">
      <t>ホウジン</t>
    </rPh>
    <rPh sb="11" eb="13">
      <t>カゼイ</t>
    </rPh>
    <rPh sb="13" eb="15">
      <t>シンタク</t>
    </rPh>
    <rPh sb="16" eb="17">
      <t>カカ</t>
    </rPh>
    <rPh sb="18" eb="20">
      <t>ジュタク</t>
    </rPh>
    <rPh sb="20" eb="22">
      <t>ホウジン</t>
    </rPh>
    <rPh sb="23" eb="26">
      <t>カクジギョウ</t>
    </rPh>
    <rPh sb="26" eb="28">
      <t>ネンド</t>
    </rPh>
    <rPh sb="29" eb="32">
      <t>ホウジンゼイ</t>
    </rPh>
    <rPh sb="32" eb="33">
      <t>ガク</t>
    </rPh>
    <rPh sb="34" eb="36">
      <t>カゼイ</t>
    </rPh>
    <rPh sb="36" eb="38">
      <t>ヒョウジュン</t>
    </rPh>
    <rPh sb="41" eb="44">
      <t>シチョウソン</t>
    </rPh>
    <rPh sb="44" eb="45">
      <t>ミン</t>
    </rPh>
    <rPh sb="45" eb="46">
      <t>ゼイ</t>
    </rPh>
    <rPh sb="47" eb="50">
      <t>ホウジンゼイ</t>
    </rPh>
    <rPh sb="50" eb="51">
      <t>ワリ</t>
    </rPh>
    <rPh sb="57" eb="59">
      <t>ホウジン</t>
    </rPh>
    <rPh sb="59" eb="61">
      <t>カゼイ</t>
    </rPh>
    <rPh sb="61" eb="63">
      <t>シンタク</t>
    </rPh>
    <rPh sb="64" eb="66">
      <t>メイショウ</t>
    </rPh>
    <rPh sb="67" eb="69">
      <t>ヘイキ</t>
    </rPh>
    <phoneticPr fontId="1"/>
  </si>
  <si>
    <t>例　「見込」など</t>
    <rPh sb="0" eb="1">
      <t>レイ</t>
    </rPh>
    <rPh sb="3" eb="5">
      <t>ミコ</t>
    </rPh>
    <phoneticPr fontId="1"/>
  </si>
  <si>
    <t>←</t>
    <phoneticPr fontId="1"/>
  </si>
  <si>
    <t>申告区分その他の理由</t>
    <rPh sb="0" eb="2">
      <t>シンコク</t>
    </rPh>
    <rPh sb="2" eb="4">
      <t>クブン</t>
    </rPh>
    <rPh sb="6" eb="7">
      <t>タ</t>
    </rPh>
    <rPh sb="8" eb="10">
      <t>リユウ</t>
    </rPh>
    <phoneticPr fontId="1"/>
  </si>
  <si>
    <t>　「入力フォーム」シートに必要事項を入力の上、「納付書」シートをＡ４サイズのコピー用紙にプリントアウトしてください。
　納付書の用紙は、「納税者保管用」、「金融機関又は郵便局保管用」及び「市町村保管用」の３枚で一式となりますので、それぞれ切り取り線で切り取った後、納付の際に全てを金融機関の窓口に提出してください。</t>
    <rPh sb="2" eb="4">
      <t>ニュウリョク</t>
    </rPh>
    <rPh sb="13" eb="15">
      <t>ヒツヨウ</t>
    </rPh>
    <rPh sb="15" eb="17">
      <t>ジコウ</t>
    </rPh>
    <rPh sb="18" eb="20">
      <t>ニュウリョク</t>
    </rPh>
    <rPh sb="21" eb="22">
      <t>ウエ</t>
    </rPh>
    <rPh sb="24" eb="27">
      <t>ノウフショ</t>
    </rPh>
    <rPh sb="41" eb="43">
      <t>ヨウシ</t>
    </rPh>
    <rPh sb="61" eb="64">
      <t>ノウフショ</t>
    </rPh>
    <rPh sb="65" eb="67">
      <t>ヨウシ</t>
    </rPh>
    <rPh sb="70" eb="73">
      <t>ノウゼイシャ</t>
    </rPh>
    <rPh sb="73" eb="76">
      <t>ホカンヨウ</t>
    </rPh>
    <rPh sb="79" eb="81">
      <t>キンユウ</t>
    </rPh>
    <rPh sb="81" eb="83">
      <t>キカン</t>
    </rPh>
    <rPh sb="83" eb="84">
      <t>マタ</t>
    </rPh>
    <rPh sb="85" eb="88">
      <t>ユウビンキョク</t>
    </rPh>
    <rPh sb="88" eb="91">
      <t>ホカンヨウ</t>
    </rPh>
    <rPh sb="92" eb="93">
      <t>オヨ</t>
    </rPh>
    <rPh sb="95" eb="98">
      <t>シチョウソン</t>
    </rPh>
    <rPh sb="98" eb="101">
      <t>ホカンヨウ</t>
    </rPh>
    <rPh sb="104" eb="105">
      <t>マイ</t>
    </rPh>
    <rPh sb="106" eb="108">
      <t>イッシキ</t>
    </rPh>
    <rPh sb="120" eb="125">
      <t>キリトリセン</t>
    </rPh>
    <rPh sb="126" eb="127">
      <t>キ</t>
    </rPh>
    <rPh sb="128" eb="129">
      <t>ト</t>
    </rPh>
    <rPh sb="131" eb="132">
      <t>ノチ</t>
    </rPh>
    <rPh sb="133" eb="135">
      <t>ノウフ</t>
    </rPh>
    <rPh sb="136" eb="137">
      <t>サイ</t>
    </rPh>
    <rPh sb="138" eb="139">
      <t>スベ</t>
    </rPh>
    <rPh sb="141" eb="143">
      <t>キンユウ</t>
    </rPh>
    <rPh sb="143" eb="145">
      <t>キカン</t>
    </rPh>
    <rPh sb="146" eb="148">
      <t>マドグチ</t>
    </rPh>
    <rPh sb="149" eb="151">
      <t>テイシュツ</t>
    </rPh>
    <phoneticPr fontId="1"/>
  </si>
  <si>
    <t>　　法人市町村民税領収済通知書</t>
    <rPh sb="2" eb="4">
      <t>ホウジン</t>
    </rPh>
    <rPh sb="4" eb="7">
      <t>シチョウソン</t>
    </rPh>
    <rPh sb="7" eb="8">
      <t>ミン</t>
    </rPh>
    <rPh sb="8" eb="9">
      <t>ゼイ</t>
    </rPh>
    <rPh sb="9" eb="11">
      <t>リョウシュウ</t>
    </rPh>
    <rPh sb="11" eb="12">
      <t>スミ</t>
    </rPh>
    <rPh sb="12" eb="15">
      <t>ツウチショ</t>
    </rPh>
    <rPh sb="14" eb="15">
      <t>ショ</t>
    </rPh>
    <phoneticPr fontId="1"/>
  </si>
  <si>
    <t>　　　　法人市町村民税納付書</t>
    <rPh sb="4" eb="6">
      <t>ホウジン</t>
    </rPh>
    <rPh sb="6" eb="9">
      <t>シチョウソン</t>
    </rPh>
    <rPh sb="9" eb="10">
      <t>ミン</t>
    </rPh>
    <rPh sb="10" eb="11">
      <t>ゼイ</t>
    </rPh>
    <rPh sb="11" eb="14">
      <t>ノウフショ</t>
    </rPh>
    <phoneticPr fontId="1"/>
  </si>
  <si>
    <t>宮崎県農業協同組合</t>
    <rPh sb="0" eb="9">
      <t>ミヤザキケンノウギョウキョウドウクミアイ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</si>
</sst>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_ "/>
    <numFmt numFmtId="178" formatCode="0;&quot;△ &quot;0"/>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9"/>
      <color theme="1"/>
      <name val="ＭＳ Ｐゴシック"/>
      <family val="3"/>
      <charset val="128"/>
    </font>
    <font>
      <sz val="8"/>
      <color theme="1"/>
      <name val="ＭＳ Ｐ明朝"/>
      <family val="1"/>
      <charset val="128"/>
    </font>
    <font>
      <sz val="6"/>
      <color theme="1"/>
      <name val="ＭＳ Ｐ明朝"/>
      <family val="1"/>
      <charset val="128"/>
    </font>
    <font>
      <sz val="8"/>
      <color theme="1"/>
      <name val="ＭＳ Ｐゴシック"/>
      <family val="3"/>
      <charset val="128"/>
    </font>
    <font>
      <sz val="5"/>
      <color theme="1"/>
      <name val="ＭＳ Ｐ明朝"/>
      <family val="1"/>
      <charset val="128"/>
    </font>
    <font>
      <sz val="7"/>
      <color theme="1"/>
      <name val="ＭＳ Ｐ明朝"/>
      <family val="1"/>
      <charset val="128"/>
    </font>
    <font>
      <sz val="10"/>
      <color theme="1"/>
      <name val="ＭＳ Ｐゴシック"/>
      <family val="3"/>
      <charset val="128"/>
    </font>
    <font>
      <sz val="4"/>
      <color theme="1"/>
      <name val="ＭＳ Ｐ明朝"/>
      <family val="1"/>
      <charset val="128"/>
    </font>
    <font>
      <sz val="11"/>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b/>
      <sz val="9"/>
      <color indexed="81"/>
      <name val="ＭＳ Ｐゴシック"/>
      <family val="3"/>
      <charset val="128"/>
    </font>
    <font>
      <sz val="12"/>
      <color theme="1"/>
      <name val="ＭＳ Ｐゴシック"/>
      <family val="3"/>
      <charset val="128"/>
    </font>
    <font>
      <sz val="12"/>
      <color theme="1"/>
      <name val="ＭＳ Ｐゴシック"/>
      <family val="2"/>
      <charset val="128"/>
      <scheme val="minor"/>
    </font>
    <font>
      <sz val="5"/>
      <color theme="1"/>
      <name val="ＭＳ Ｐゴシック"/>
      <family val="3"/>
      <charset val="128"/>
    </font>
    <font>
      <sz val="12"/>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s>
  <fills count="4">
    <fill>
      <patternFill patternType="none"/>
    </fill>
    <fill>
      <patternFill patternType="gray125"/>
    </fill>
    <fill>
      <patternFill patternType="solid">
        <fgColor rgb="FFFFCCFF"/>
        <bgColor indexed="64"/>
      </patternFill>
    </fill>
    <fill>
      <patternFill patternType="solid">
        <fgColor rgb="FFFFFFCC"/>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bottom/>
      <diagonal/>
    </border>
    <border>
      <left style="thin">
        <color auto="1"/>
      </left>
      <right/>
      <top/>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auto="1"/>
      </top>
      <bottom style="hair">
        <color auto="1"/>
      </bottom>
      <diagonal/>
    </border>
    <border>
      <left style="thin">
        <color auto="1"/>
      </left>
      <right/>
      <top style="thin">
        <color auto="1"/>
      </top>
      <bottom style="hair">
        <color auto="1"/>
      </bottom>
      <diagonal/>
    </border>
    <border>
      <left style="hair">
        <color auto="1"/>
      </left>
      <right/>
      <top/>
      <bottom style="thin">
        <color auto="1"/>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4" xfId="0" applyFont="1" applyBorder="1" applyAlignment="1">
      <alignment horizontal="center" vertical="center" shrinkToFit="1"/>
    </xf>
    <xf numFmtId="0" fontId="2" fillId="0" borderId="29" xfId="0" applyFont="1" applyBorder="1">
      <alignment vertical="center"/>
    </xf>
    <xf numFmtId="0" fontId="2" fillId="0" borderId="31" xfId="0" applyFont="1" applyBorder="1">
      <alignment vertical="center"/>
    </xf>
    <xf numFmtId="0" fontId="2" fillId="0" borderId="30" xfId="0" applyFont="1" applyBorder="1">
      <alignment vertical="center"/>
    </xf>
    <xf numFmtId="0" fontId="2" fillId="0" borderId="32" xfId="0" applyFont="1" applyBorder="1">
      <alignment vertical="center"/>
    </xf>
    <xf numFmtId="0" fontId="2" fillId="0" borderId="33" xfId="0" applyFont="1" applyBorder="1" applyAlignment="1">
      <alignment vertical="center"/>
    </xf>
    <xf numFmtId="0" fontId="2" fillId="0" borderId="0" xfId="0" applyFont="1" applyBorder="1">
      <alignment vertical="center"/>
    </xf>
    <xf numFmtId="0" fontId="2" fillId="0" borderId="33" xfId="0" applyFont="1" applyBorder="1">
      <alignment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12" fillId="0" borderId="0" xfId="0" applyFont="1">
      <alignment vertical="center"/>
    </xf>
    <xf numFmtId="0" fontId="13" fillId="0" borderId="1" xfId="0" applyFont="1" applyBorder="1">
      <alignment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14" fillId="0" borderId="38" xfId="0" applyFont="1" applyBorder="1" applyAlignment="1">
      <alignment horizontal="center" vertical="center"/>
    </xf>
    <xf numFmtId="0" fontId="15" fillId="0" borderId="38" xfId="0" applyFont="1" applyBorder="1" applyAlignment="1">
      <alignment horizontal="center" vertical="center"/>
    </xf>
    <xf numFmtId="177" fontId="16" fillId="0" borderId="2" xfId="0" applyNumberFormat="1" applyFont="1" applyBorder="1" applyAlignment="1">
      <alignment vertical="center"/>
    </xf>
    <xf numFmtId="177" fontId="16" fillId="2" borderId="2" xfId="1" applyNumberFormat="1" applyFont="1" applyFill="1" applyBorder="1" applyAlignment="1" applyProtection="1">
      <alignment vertical="center"/>
      <protection locked="0"/>
    </xf>
    <xf numFmtId="177" fontId="16" fillId="2" borderId="2" xfId="0" applyNumberFormat="1" applyFont="1" applyFill="1" applyBorder="1" applyAlignment="1" applyProtection="1">
      <alignment vertical="center"/>
      <protection locked="0"/>
    </xf>
    <xf numFmtId="0" fontId="13" fillId="2" borderId="28" xfId="0" applyFont="1" applyFill="1" applyBorder="1" applyAlignment="1" applyProtection="1">
      <alignment horizontal="center" vertical="center"/>
      <protection locked="0"/>
    </xf>
    <xf numFmtId="0" fontId="13" fillId="3" borderId="18" xfId="0" applyFont="1" applyFill="1" applyBorder="1" applyAlignment="1" applyProtection="1">
      <alignment horizontal="center" vertical="center"/>
      <protection locked="0"/>
    </xf>
    <xf numFmtId="178" fontId="16" fillId="3" borderId="18" xfId="0" applyNumberFormat="1" applyFont="1" applyFill="1" applyBorder="1" applyAlignment="1" applyProtection="1">
      <alignment horizontal="center" vertical="center"/>
      <protection locked="0"/>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2" fillId="0" borderId="1" xfId="0" applyFont="1" applyBorder="1">
      <alignment vertical="center"/>
    </xf>
    <xf numFmtId="176" fontId="16" fillId="2" borderId="2" xfId="0" applyNumberFormat="1" applyFont="1" applyFill="1" applyBorder="1" applyAlignment="1" applyProtection="1">
      <alignment horizontal="center" vertical="center"/>
      <protection locked="0"/>
    </xf>
    <xf numFmtId="176" fontId="16" fillId="0" borderId="38" xfId="0" applyNumberFormat="1" applyFont="1" applyFill="1" applyBorder="1" applyAlignment="1" applyProtection="1">
      <alignment vertical="center"/>
    </xf>
    <xf numFmtId="176" fontId="19" fillId="3" borderId="1"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9" fillId="0" borderId="0" xfId="0" applyFont="1">
      <alignment vertical="center"/>
    </xf>
    <xf numFmtId="0" fontId="2" fillId="0" borderId="8" xfId="0" applyFont="1" applyBorder="1" applyAlignment="1">
      <alignment vertical="center"/>
    </xf>
    <xf numFmtId="0" fontId="7" fillId="0" borderId="10" xfId="0" applyFont="1" applyBorder="1" applyAlignment="1">
      <alignment horizontal="center" vertical="center"/>
    </xf>
    <xf numFmtId="0" fontId="7" fillId="0" borderId="47" xfId="0" applyFont="1" applyBorder="1" applyAlignment="1">
      <alignment horizontal="center" vertical="top" textRotation="255" shrinkToFit="1"/>
    </xf>
    <xf numFmtId="0" fontId="7" fillId="0" borderId="48" xfId="0" applyFont="1" applyBorder="1" applyAlignment="1">
      <alignment horizontal="center" vertical="top" textRotation="255" shrinkToFit="1"/>
    </xf>
    <xf numFmtId="0" fontId="20" fillId="0" borderId="50" xfId="0" applyFont="1" applyBorder="1" applyAlignment="1">
      <alignment horizontal="center"/>
    </xf>
    <xf numFmtId="0" fontId="20" fillId="0" borderId="49" xfId="0" applyFont="1" applyBorder="1" applyAlignment="1">
      <alignment horizontal="center"/>
    </xf>
    <xf numFmtId="0" fontId="7" fillId="0" borderId="51" xfId="0" applyFont="1" applyBorder="1" applyAlignment="1">
      <alignment horizontal="center" vertical="center" textRotation="255" shrinkToFit="1"/>
    </xf>
    <xf numFmtId="177" fontId="21" fillId="3" borderId="2" xfId="0" applyNumberFormat="1" applyFont="1" applyFill="1" applyBorder="1" applyAlignment="1" applyProtection="1">
      <alignment vertical="center"/>
      <protection locked="0"/>
    </xf>
    <xf numFmtId="176" fontId="13" fillId="0" borderId="0" xfId="0" applyNumberFormat="1" applyFont="1" applyFill="1" applyBorder="1" applyAlignment="1" applyProtection="1">
      <alignment horizontal="right" vertical="center"/>
    </xf>
    <xf numFmtId="0" fontId="22" fillId="0" borderId="0" xfId="0" applyFont="1">
      <alignment vertical="center"/>
    </xf>
    <xf numFmtId="0" fontId="12" fillId="2" borderId="52" xfId="0" applyFont="1" applyFill="1" applyBorder="1">
      <alignment vertical="center"/>
    </xf>
    <xf numFmtId="0" fontId="12" fillId="3" borderId="52" xfId="0" applyFont="1" applyFill="1" applyBorder="1">
      <alignment vertical="center"/>
    </xf>
    <xf numFmtId="0" fontId="12" fillId="0" borderId="0" xfId="0" applyFont="1" applyAlignment="1">
      <alignment horizontal="righ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26" fillId="0" borderId="0" xfId="0" applyFont="1">
      <alignment vertical="center"/>
    </xf>
    <xf numFmtId="0" fontId="25" fillId="0" borderId="0" xfId="0" applyFont="1" applyAlignment="1">
      <alignment horizontal="left" vertical="top" wrapText="1"/>
    </xf>
    <xf numFmtId="0" fontId="23" fillId="0" borderId="0" xfId="0" applyFont="1" applyAlignment="1">
      <alignment horizontal="center" vertical="center"/>
    </xf>
    <xf numFmtId="0" fontId="24" fillId="0" borderId="0" xfId="0" applyFont="1" applyAlignment="1">
      <alignment horizontal="center" vertical="center"/>
    </xf>
    <xf numFmtId="0" fontId="13" fillId="2" borderId="2"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5" fillId="0" borderId="1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3" xfId="0" applyFont="1" applyBorder="1" applyAlignment="1">
      <alignment horizontal="left" vertical="center" shrinkToFit="1"/>
    </xf>
    <xf numFmtId="176" fontId="6" fillId="0" borderId="9" xfId="0" applyNumberFormat="1" applyFont="1" applyBorder="1" applyAlignment="1">
      <alignment horizontal="center" vertical="center"/>
    </xf>
    <xf numFmtId="176" fontId="6" fillId="0" borderId="10"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7" fillId="0" borderId="10"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3" xfId="0" applyFont="1" applyBorder="1" applyAlignment="1">
      <alignment horizontal="center" vertical="center" textRotation="255"/>
    </xf>
    <xf numFmtId="0" fontId="10" fillId="0" borderId="10"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2" fillId="0" borderId="12" xfId="0" applyFont="1" applyBorder="1" applyAlignment="1">
      <alignment horizontal="left" vertical="center"/>
    </xf>
    <xf numFmtId="0" fontId="2" fillId="0" borderId="8" xfId="0" applyFont="1" applyBorder="1" applyAlignment="1">
      <alignment horizontal="left" vertical="center"/>
    </xf>
    <xf numFmtId="0" fontId="7" fillId="0" borderId="1" xfId="0" applyFont="1" applyBorder="1" applyAlignment="1">
      <alignment horizontal="center" vertical="center"/>
    </xf>
    <xf numFmtId="49" fontId="9"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9" fillId="0" borderId="12" xfId="0" applyFont="1" applyBorder="1" applyAlignment="1">
      <alignment horizontal="left" vertical="top"/>
    </xf>
    <xf numFmtId="0" fontId="9" fillId="0" borderId="8" xfId="0" applyFont="1" applyBorder="1" applyAlignment="1">
      <alignment horizontal="left" vertical="top"/>
    </xf>
    <xf numFmtId="0" fontId="9" fillId="0" borderId="13" xfId="0" applyFont="1" applyBorder="1" applyAlignment="1">
      <alignment horizontal="left" vertical="top"/>
    </xf>
    <xf numFmtId="0" fontId="4" fillId="0" borderId="3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7" xfId="0" applyFont="1" applyBorder="1" applyAlignment="1">
      <alignment horizontal="center" vertical="center" wrapText="1"/>
    </xf>
    <xf numFmtId="0" fontId="6" fillId="0" borderId="38" xfId="0" applyFont="1" applyBorder="1" applyAlignment="1">
      <alignment horizontal="left" vertical="top" wrapText="1"/>
    </xf>
    <xf numFmtId="0" fontId="6" fillId="0" borderId="0" xfId="0" applyFont="1" applyBorder="1" applyAlignment="1">
      <alignment horizontal="left" vertical="top" wrapText="1"/>
    </xf>
    <xf numFmtId="0" fontId="6" fillId="0" borderId="37" xfId="0" applyFont="1" applyBorder="1" applyAlignment="1">
      <alignment horizontal="left" vertical="top" wrapText="1"/>
    </xf>
    <xf numFmtId="0" fontId="5" fillId="0" borderId="10" xfId="0" applyFont="1" applyBorder="1" applyAlignment="1">
      <alignment horizontal="left" wrapText="1"/>
    </xf>
    <xf numFmtId="0" fontId="5" fillId="0" borderId="11" xfId="0" applyFont="1" applyBorder="1" applyAlignment="1">
      <alignment horizontal="left" wrapText="1"/>
    </xf>
    <xf numFmtId="0" fontId="5" fillId="0" borderId="0" xfId="0" applyFont="1" applyBorder="1" applyAlignment="1">
      <alignment horizontal="left" wrapText="1"/>
    </xf>
    <xf numFmtId="0" fontId="5" fillId="0" borderId="37" xfId="0" applyFont="1" applyBorder="1" applyAlignment="1">
      <alignment horizontal="left" wrapText="1"/>
    </xf>
    <xf numFmtId="0" fontId="5" fillId="0" borderId="0" xfId="0" applyFont="1" applyBorder="1" applyAlignment="1">
      <alignment horizontal="left"/>
    </xf>
    <xf numFmtId="0" fontId="5" fillId="0" borderId="37" xfId="0" applyFont="1" applyBorder="1" applyAlignment="1">
      <alignment horizontal="left"/>
    </xf>
    <xf numFmtId="0" fontId="5" fillId="0" borderId="0" xfId="0" applyFont="1" applyBorder="1" applyAlignment="1">
      <alignment horizontal="left" vertical="top"/>
    </xf>
    <xf numFmtId="0" fontId="5" fillId="0" borderId="37" xfId="0" applyFont="1" applyBorder="1" applyAlignment="1">
      <alignment horizontal="left" vertical="top"/>
    </xf>
    <xf numFmtId="0" fontId="5" fillId="0" borderId="25" xfId="0" applyFont="1" applyBorder="1" applyAlignment="1">
      <alignment horizontal="center" vertical="center"/>
    </xf>
    <xf numFmtId="0" fontId="5" fillId="0" borderId="1" xfId="0" applyFont="1" applyBorder="1" applyAlignment="1">
      <alignment horizontal="center" vertical="center" wrapText="1"/>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176" fontId="3" fillId="0" borderId="46"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right"/>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8" fillId="0" borderId="26" xfId="0" applyFont="1" applyBorder="1" applyAlignment="1">
      <alignment horizontal="center" vertical="center" textRotation="255"/>
    </xf>
    <xf numFmtId="0" fontId="8" fillId="0" borderId="27" xfId="0" applyFont="1" applyBorder="1" applyAlignment="1">
      <alignment horizontal="center" vertical="center" textRotation="255"/>
    </xf>
    <xf numFmtId="0" fontId="8" fillId="0" borderId="28" xfId="0" applyFont="1" applyBorder="1" applyAlignment="1">
      <alignment horizontal="center" vertical="center" textRotation="255"/>
    </xf>
    <xf numFmtId="0" fontId="5" fillId="0" borderId="15" xfId="0" applyFont="1" applyBorder="1" applyAlignment="1">
      <alignment horizontal="right" vertical="top"/>
    </xf>
    <xf numFmtId="0" fontId="5" fillId="0" borderId="16" xfId="0" applyFont="1" applyBorder="1" applyAlignment="1">
      <alignment horizontal="right" vertical="top"/>
    </xf>
    <xf numFmtId="0" fontId="18" fillId="0" borderId="14" xfId="0" applyFont="1" applyBorder="1" applyAlignment="1">
      <alignment horizontal="center" vertical="center"/>
    </xf>
    <xf numFmtId="0" fontId="18" fillId="0" borderId="39" xfId="0" applyFont="1" applyBorder="1" applyAlignment="1">
      <alignment horizontal="center" vertical="center"/>
    </xf>
    <xf numFmtId="0" fontId="18" fillId="0" borderId="41" xfId="0" applyFont="1" applyBorder="1" applyAlignment="1">
      <alignment horizontal="center" vertical="center"/>
    </xf>
    <xf numFmtId="0" fontId="18" fillId="0" borderId="40" xfId="0" applyFont="1" applyBorder="1" applyAlignment="1">
      <alignment horizontal="center" vertical="center"/>
    </xf>
    <xf numFmtId="0" fontId="18" fillId="0" borderId="43" xfId="0" applyFont="1" applyBorder="1" applyAlignment="1">
      <alignment horizontal="center" vertical="center"/>
    </xf>
    <xf numFmtId="0" fontId="18" fillId="0" borderId="42" xfId="0" applyFont="1" applyBorder="1" applyAlignment="1">
      <alignment horizontal="center" vertical="center"/>
    </xf>
    <xf numFmtId="0" fontId="18" fillId="0" borderId="6" xfId="0" applyFont="1" applyBorder="1" applyAlignment="1">
      <alignment horizontal="center" vertical="center"/>
    </xf>
    <xf numFmtId="0" fontId="18" fillId="0" borderId="16" xfId="0" applyFont="1" applyBorder="1" applyAlignment="1">
      <alignment horizontal="center" vertical="center"/>
    </xf>
    <xf numFmtId="0" fontId="18" fillId="0" borderId="22" xfId="0" applyFont="1" applyBorder="1" applyAlignment="1">
      <alignment horizontal="center" vertical="center"/>
    </xf>
    <xf numFmtId="0" fontId="5" fillId="0" borderId="17" xfId="0" applyFont="1" applyBorder="1" applyAlignment="1">
      <alignment horizontal="right" vertical="top"/>
    </xf>
    <xf numFmtId="0" fontId="18" fillId="0" borderId="7" xfId="0" applyFont="1" applyBorder="1" applyAlignment="1">
      <alignment horizontal="center" vertical="center"/>
    </xf>
    <xf numFmtId="0" fontId="18" fillId="0" borderId="17" xfId="0" applyFont="1" applyBorder="1" applyAlignment="1">
      <alignment horizontal="center"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18" fillId="0" borderId="21" xfId="0" applyFont="1" applyBorder="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0" borderId="1" xfId="0" applyFont="1" applyBorder="1" applyAlignment="1">
      <alignment horizontal="center" vertical="center" shrinkToFit="1"/>
    </xf>
    <xf numFmtId="0" fontId="2" fillId="0" borderId="3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7" xfId="0"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54395</xdr:colOff>
      <xdr:row>4</xdr:row>
      <xdr:rowOff>15600</xdr:rowOff>
    </xdr:from>
    <xdr:to>
      <xdr:col>30</xdr:col>
      <xdr:colOff>46721</xdr:colOff>
      <xdr:row>4</xdr:row>
      <xdr:rowOff>252218</xdr:rowOff>
    </xdr:to>
    <xdr:grpSp>
      <xdr:nvGrpSpPr>
        <xdr:cNvPr id="21" name="グループ化 20"/>
        <xdr:cNvGrpSpPr/>
      </xdr:nvGrpSpPr>
      <xdr:grpSpPr>
        <a:xfrm>
          <a:off x="2689645" y="785538"/>
          <a:ext cx="278076" cy="236618"/>
          <a:chOff x="2486436" y="694568"/>
          <a:chExt cx="278076" cy="236618"/>
        </a:xfrm>
      </xdr:grpSpPr>
      <xdr:sp macro="" textlink="">
        <xdr:nvSpPr>
          <xdr:cNvPr id="2" name="テキスト ボックス 1"/>
          <xdr:cNvSpPr txBox="1"/>
        </xdr:nvSpPr>
        <xdr:spPr>
          <a:xfrm>
            <a:off x="2486436" y="694568"/>
            <a:ext cx="278076" cy="23661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公</a:t>
            </a:r>
          </a:p>
        </xdr:txBody>
      </xdr:sp>
      <xdr:sp macro="" textlink="">
        <xdr:nvSpPr>
          <xdr:cNvPr id="3" name="円/楕円 2"/>
          <xdr:cNvSpPr/>
        </xdr:nvSpPr>
        <xdr:spPr>
          <a:xfrm>
            <a:off x="2547157" y="713109"/>
            <a:ext cx="173849" cy="1817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61</xdr:col>
      <xdr:colOff>57160</xdr:colOff>
      <xdr:row>4</xdr:row>
      <xdr:rowOff>6377</xdr:rowOff>
    </xdr:from>
    <xdr:to>
      <xdr:col>64</xdr:col>
      <xdr:colOff>49486</xdr:colOff>
      <xdr:row>4</xdr:row>
      <xdr:rowOff>242995</xdr:rowOff>
    </xdr:to>
    <xdr:grpSp>
      <xdr:nvGrpSpPr>
        <xdr:cNvPr id="22" name="グループ化 21"/>
        <xdr:cNvGrpSpPr/>
      </xdr:nvGrpSpPr>
      <xdr:grpSpPr>
        <a:xfrm>
          <a:off x="6057910" y="776315"/>
          <a:ext cx="278076" cy="236618"/>
          <a:chOff x="2486436" y="694568"/>
          <a:chExt cx="278076" cy="236618"/>
        </a:xfrm>
      </xdr:grpSpPr>
      <xdr:sp macro="" textlink="">
        <xdr:nvSpPr>
          <xdr:cNvPr id="23" name="テキスト ボックス 22"/>
          <xdr:cNvSpPr txBox="1"/>
        </xdr:nvSpPr>
        <xdr:spPr>
          <a:xfrm>
            <a:off x="2486436" y="694568"/>
            <a:ext cx="278076" cy="23661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公</a:t>
            </a:r>
          </a:p>
        </xdr:txBody>
      </xdr:sp>
      <xdr:sp macro="" textlink="">
        <xdr:nvSpPr>
          <xdr:cNvPr id="24" name="円/楕円 23"/>
          <xdr:cNvSpPr/>
        </xdr:nvSpPr>
        <xdr:spPr>
          <a:xfrm>
            <a:off x="2547157" y="713109"/>
            <a:ext cx="173849" cy="1817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95</xdr:col>
      <xdr:colOff>57161</xdr:colOff>
      <xdr:row>3</xdr:row>
      <xdr:rowOff>264915</xdr:rowOff>
    </xdr:from>
    <xdr:to>
      <xdr:col>98</xdr:col>
      <xdr:colOff>49487</xdr:colOff>
      <xdr:row>4</xdr:row>
      <xdr:rowOff>236194</xdr:rowOff>
    </xdr:to>
    <xdr:grpSp>
      <xdr:nvGrpSpPr>
        <xdr:cNvPr id="25" name="グループ化 24"/>
        <xdr:cNvGrpSpPr/>
      </xdr:nvGrpSpPr>
      <xdr:grpSpPr>
        <a:xfrm>
          <a:off x="9423411" y="764978"/>
          <a:ext cx="278076" cy="241154"/>
          <a:chOff x="2486436" y="694568"/>
          <a:chExt cx="278076" cy="236618"/>
        </a:xfrm>
      </xdr:grpSpPr>
      <xdr:sp macro="" textlink="">
        <xdr:nvSpPr>
          <xdr:cNvPr id="26" name="テキスト ボックス 25"/>
          <xdr:cNvSpPr txBox="1"/>
        </xdr:nvSpPr>
        <xdr:spPr>
          <a:xfrm>
            <a:off x="2486436" y="694568"/>
            <a:ext cx="278076" cy="236618"/>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ＭＳ Ｐ明朝" panose="02020600040205080304" pitchFamily="18" charset="-128"/>
                <a:ea typeface="ＭＳ Ｐ明朝" panose="02020600040205080304" pitchFamily="18" charset="-128"/>
              </a:rPr>
              <a:t>公</a:t>
            </a:r>
          </a:p>
        </xdr:txBody>
      </xdr:sp>
      <xdr:sp macro="" textlink="">
        <xdr:nvSpPr>
          <xdr:cNvPr id="27" name="円/楕円 26"/>
          <xdr:cNvSpPr/>
        </xdr:nvSpPr>
        <xdr:spPr>
          <a:xfrm>
            <a:off x="2547157" y="713109"/>
            <a:ext cx="173849" cy="18173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workbookViewId="0">
      <selection activeCell="L2" sqref="L2"/>
    </sheetView>
  </sheetViews>
  <sheetFormatPr defaultRowHeight="13.5" x14ac:dyDescent="0.15"/>
  <sheetData>
    <row r="1" spans="1:9" ht="17.25" x14ac:dyDescent="0.15">
      <c r="A1" s="56" t="s">
        <v>68</v>
      </c>
      <c r="B1" s="57"/>
      <c r="C1" s="57"/>
      <c r="D1" s="57"/>
      <c r="E1" s="57"/>
      <c r="F1" s="57"/>
      <c r="G1" s="57"/>
      <c r="H1" s="57"/>
      <c r="I1" s="57"/>
    </row>
    <row r="2" spans="1:9" ht="30" customHeight="1" x14ac:dyDescent="0.15"/>
    <row r="3" spans="1:9" ht="300" customHeight="1" x14ac:dyDescent="0.15">
      <c r="A3" s="55" t="s">
        <v>73</v>
      </c>
      <c r="B3" s="55"/>
      <c r="C3" s="55"/>
      <c r="D3" s="55"/>
      <c r="E3" s="55"/>
      <c r="F3" s="55"/>
      <c r="G3" s="55"/>
      <c r="H3" s="55"/>
      <c r="I3" s="55"/>
    </row>
  </sheetData>
  <sheetProtection sheet="1" objects="1" scenarios="1"/>
  <mergeCells count="2">
    <mergeCell ref="A3:I3"/>
    <mergeCell ref="A1:I1"/>
  </mergeCells>
  <phoneticPr fontId="1"/>
  <pageMargins left="0.98425196850393704" right="0.78740157480314965" top="0.98425196850393704"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16"/>
  <sheetViews>
    <sheetView workbookViewId="0">
      <selection activeCell="F14" sqref="F14"/>
    </sheetView>
  </sheetViews>
  <sheetFormatPr defaultRowHeight="12" x14ac:dyDescent="0.15"/>
  <cols>
    <col min="1" max="1" width="1.625" style="16" customWidth="1"/>
    <col min="2" max="2" width="18.375" style="16" customWidth="1"/>
    <col min="3" max="3" width="18.625" style="16" customWidth="1"/>
    <col min="4" max="4" width="4.625" style="16" customWidth="1"/>
    <col min="5" max="5" width="17.625" style="16" customWidth="1"/>
    <col min="6" max="6" width="9.625" style="16" customWidth="1"/>
    <col min="7" max="7" width="13.625" style="16" customWidth="1"/>
    <col min="8" max="8" width="11.625" style="16" customWidth="1"/>
    <col min="9" max="16384" width="9" style="16"/>
  </cols>
  <sheetData>
    <row r="1" spans="2:7" ht="12" customHeight="1" x14ac:dyDescent="0.15"/>
    <row r="2" spans="2:7" ht="21" customHeight="1" x14ac:dyDescent="0.15">
      <c r="B2" s="38" t="s">
        <v>43</v>
      </c>
    </row>
    <row r="3" spans="2:7" ht="36" customHeight="1" x14ac:dyDescent="0.15">
      <c r="B3" s="17" t="s">
        <v>44</v>
      </c>
      <c r="C3" s="58"/>
      <c r="D3" s="59"/>
      <c r="E3" s="59"/>
      <c r="F3" s="59"/>
      <c r="G3" s="60"/>
    </row>
    <row r="4" spans="2:7" ht="36" customHeight="1" x14ac:dyDescent="0.15">
      <c r="B4" s="17" t="s">
        <v>45</v>
      </c>
      <c r="C4" s="58"/>
      <c r="D4" s="59"/>
      <c r="E4" s="59"/>
      <c r="F4" s="59"/>
      <c r="G4" s="60"/>
    </row>
    <row r="5" spans="2:7" ht="21" customHeight="1" x14ac:dyDescent="0.15">
      <c r="B5" s="17" t="s">
        <v>46</v>
      </c>
      <c r="C5" s="37"/>
    </row>
    <row r="6" spans="2:7" ht="21" customHeight="1" x14ac:dyDescent="0.15">
      <c r="B6" s="17" t="s">
        <v>47</v>
      </c>
      <c r="C6" s="27"/>
    </row>
    <row r="7" spans="2:7" ht="21" customHeight="1" x14ac:dyDescent="0.15">
      <c r="B7" s="17" t="s">
        <v>48</v>
      </c>
      <c r="C7" s="34"/>
      <c r="D7" s="35"/>
      <c r="E7" s="47"/>
      <c r="F7" s="49"/>
      <c r="G7" s="48" t="s">
        <v>66</v>
      </c>
    </row>
    <row r="8" spans="2:7" ht="21" customHeight="1" x14ac:dyDescent="0.15">
      <c r="B8" s="17" t="s">
        <v>49</v>
      </c>
      <c r="C8" s="34"/>
      <c r="D8" s="35"/>
      <c r="E8" s="47"/>
      <c r="F8" s="50"/>
      <c r="G8" s="54" t="s">
        <v>67</v>
      </c>
    </row>
    <row r="9" spans="2:7" ht="21" customHeight="1" x14ac:dyDescent="0.15">
      <c r="B9" s="17" t="s">
        <v>50</v>
      </c>
      <c r="C9" s="25"/>
    </row>
    <row r="10" spans="2:7" ht="21" customHeight="1" x14ac:dyDescent="0.15">
      <c r="B10" s="17" t="s">
        <v>72</v>
      </c>
      <c r="C10" s="26"/>
      <c r="D10" s="51" t="s">
        <v>71</v>
      </c>
      <c r="E10" s="16" t="s">
        <v>70</v>
      </c>
    </row>
    <row r="11" spans="2:7" ht="21" customHeight="1" x14ac:dyDescent="0.15">
      <c r="B11" s="17" t="s">
        <v>51</v>
      </c>
      <c r="C11" s="23"/>
      <c r="D11" s="18" t="s">
        <v>56</v>
      </c>
      <c r="E11" s="20"/>
      <c r="F11" s="52"/>
    </row>
    <row r="12" spans="2:7" ht="21" customHeight="1" x14ac:dyDescent="0.15">
      <c r="B12" s="17" t="s">
        <v>52</v>
      </c>
      <c r="C12" s="24"/>
      <c r="D12" s="19" t="s">
        <v>56</v>
      </c>
      <c r="E12" s="21"/>
      <c r="F12" s="53"/>
    </row>
    <row r="13" spans="2:7" ht="21" customHeight="1" x14ac:dyDescent="0.15">
      <c r="B13" s="17" t="s">
        <v>53</v>
      </c>
      <c r="C13" s="46"/>
      <c r="D13" s="19" t="s">
        <v>56</v>
      </c>
      <c r="E13" s="21"/>
      <c r="F13" s="53"/>
    </row>
    <row r="14" spans="2:7" ht="21" customHeight="1" x14ac:dyDescent="0.15">
      <c r="B14" s="17" t="s">
        <v>54</v>
      </c>
      <c r="C14" s="46"/>
      <c r="D14" s="19" t="s">
        <v>56</v>
      </c>
      <c r="E14" s="21"/>
      <c r="F14" s="53"/>
    </row>
    <row r="15" spans="2:7" ht="21" customHeight="1" x14ac:dyDescent="0.15">
      <c r="B15" s="17" t="s">
        <v>55</v>
      </c>
      <c r="C15" s="22" t="str">
        <f>IF(AND(C11="",C12="",C13="",C14=""),"",SUM(C11:C14))</f>
        <v/>
      </c>
      <c r="D15" s="19" t="s">
        <v>56</v>
      </c>
      <c r="E15" s="21"/>
      <c r="F15" s="53"/>
    </row>
    <row r="16" spans="2:7" ht="21" customHeight="1" x14ac:dyDescent="0.15">
      <c r="B16" s="33" t="s">
        <v>57</v>
      </c>
      <c r="C16" s="36"/>
    </row>
  </sheetData>
  <sheetProtection sheet="1" objects="1" scenarios="1"/>
  <mergeCells count="2">
    <mergeCell ref="C3:G3"/>
    <mergeCell ref="C4:G4"/>
  </mergeCells>
  <phoneticPr fontId="1"/>
  <dataValidations count="7">
    <dataValidation imeMode="hiragana" allowBlank="1" showInputMessage="1" showErrorMessage="1" sqref="C10 C3:C4"/>
    <dataValidation imeMode="off" allowBlank="1" showInputMessage="1" showErrorMessage="1" sqref="C15 C5 D7:E8"/>
    <dataValidation type="list" allowBlank="1" showInputMessage="1" showErrorMessage="1" sqref="C9">
      <formula1>"中間,予定,確定,修正,更正,決定,その他"</formula1>
    </dataValidation>
    <dataValidation type="whole" imeMode="off" operator="greaterThanOrEqual" allowBlank="1" showInputMessage="1" showErrorMessage="1" sqref="C11:C14">
      <formula1>0</formula1>
    </dataValidation>
    <dataValidation type="whole" imeMode="off" allowBlank="1" showInputMessage="1" showErrorMessage="1" sqref="C6">
      <formula1>1</formula1>
      <formula2>99999999</formula2>
    </dataValidation>
    <dataValidation type="date" imeMode="off" operator="greaterThanOrEqual" allowBlank="1" showInputMessage="1" showErrorMessage="1" sqref="C7:C8">
      <formula1>32509</formula1>
    </dataValidation>
    <dataValidation type="date" operator="greaterThanOrEqual" allowBlank="1" showInputMessage="1" showErrorMessage="1" sqref="C16">
      <formula1>32509</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
  <sheetViews>
    <sheetView zoomScale="120" zoomScaleNormal="120" workbookViewId="0">
      <selection activeCell="G26" sqref="G26:R26"/>
    </sheetView>
  </sheetViews>
  <sheetFormatPr defaultRowHeight="11.25" x14ac:dyDescent="0.15"/>
  <cols>
    <col min="1" max="1" width="2.125" style="1" customWidth="1"/>
    <col min="2" max="33" width="1.25" style="1" customWidth="1"/>
    <col min="34" max="35" width="2.125" style="1" customWidth="1"/>
    <col min="36" max="67" width="1.25" style="1" customWidth="1"/>
    <col min="68" max="69" width="2.125" style="1" customWidth="1"/>
    <col min="70" max="101" width="1.25" style="1" customWidth="1"/>
    <col min="102" max="102" width="2.125" style="1" customWidth="1"/>
    <col min="103" max="16384" width="9" style="1"/>
  </cols>
  <sheetData>
    <row r="1" spans="1:102" ht="12.75" customHeight="1" x14ac:dyDescent="0.15">
      <c r="A1" s="13"/>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3"/>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5"/>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5"/>
    </row>
    <row r="2" spans="1:102" ht="9" customHeight="1" x14ac:dyDescent="0.15">
      <c r="A2" s="12"/>
      <c r="B2" s="133" t="s">
        <v>0</v>
      </c>
      <c r="C2" s="134"/>
      <c r="D2" s="134"/>
      <c r="E2" s="134"/>
      <c r="F2" s="134"/>
      <c r="G2" s="135"/>
      <c r="H2" s="11"/>
      <c r="I2" s="11"/>
      <c r="J2" s="11"/>
      <c r="K2" s="11"/>
      <c r="L2" s="11"/>
      <c r="M2" s="11"/>
      <c r="N2" s="11"/>
      <c r="O2" s="11"/>
      <c r="P2" s="11"/>
      <c r="Q2" s="11"/>
      <c r="R2" s="11"/>
      <c r="S2" s="11"/>
      <c r="T2" s="11"/>
      <c r="U2" s="11"/>
      <c r="V2" s="11"/>
      <c r="W2" s="11"/>
      <c r="X2" s="11"/>
      <c r="Y2" s="11"/>
      <c r="Z2" s="11"/>
      <c r="AA2" s="11"/>
      <c r="AB2" s="11"/>
      <c r="AC2" s="11"/>
      <c r="AD2" s="11"/>
      <c r="AE2" s="11"/>
      <c r="AF2" s="11"/>
      <c r="AG2" s="11"/>
      <c r="AH2" s="6"/>
      <c r="AI2" s="11"/>
      <c r="AJ2" s="133" t="s">
        <v>0</v>
      </c>
      <c r="AK2" s="134"/>
      <c r="AL2" s="134"/>
      <c r="AM2" s="134"/>
      <c r="AN2" s="134"/>
      <c r="AO2" s="135"/>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6"/>
      <c r="BQ2" s="12"/>
      <c r="BR2" s="133" t="s">
        <v>0</v>
      </c>
      <c r="BS2" s="134"/>
      <c r="BT2" s="134"/>
      <c r="BU2" s="134"/>
      <c r="BV2" s="134"/>
      <c r="BW2" s="135"/>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6"/>
    </row>
    <row r="3" spans="1:102" ht="18" customHeight="1" x14ac:dyDescent="0.15">
      <c r="A3" s="12"/>
      <c r="B3" s="2">
        <v>4</v>
      </c>
      <c r="C3" s="5">
        <v>5</v>
      </c>
      <c r="D3" s="3">
        <v>4</v>
      </c>
      <c r="E3" s="3">
        <v>0</v>
      </c>
      <c r="F3" s="3">
        <v>5</v>
      </c>
      <c r="G3" s="4">
        <v>2</v>
      </c>
      <c r="H3" s="11"/>
      <c r="I3" s="11"/>
      <c r="J3" s="11"/>
      <c r="K3" s="11"/>
      <c r="L3" s="11"/>
      <c r="M3" s="11"/>
      <c r="N3" s="11"/>
      <c r="O3" s="11"/>
      <c r="P3" s="11"/>
      <c r="Q3" s="11"/>
      <c r="R3" s="11"/>
      <c r="S3" s="11"/>
      <c r="T3" s="11"/>
      <c r="U3" s="11"/>
      <c r="V3" s="11"/>
      <c r="W3" s="11"/>
      <c r="X3" s="11"/>
      <c r="Y3" s="11"/>
      <c r="Z3" s="11"/>
      <c r="AA3" s="11"/>
      <c r="AB3" s="11"/>
      <c r="AC3" s="11"/>
      <c r="AD3" s="11"/>
      <c r="AE3" s="11"/>
      <c r="AF3" s="11"/>
      <c r="AG3" s="11"/>
      <c r="AH3" s="6"/>
      <c r="AI3" s="11"/>
      <c r="AJ3" s="2">
        <v>4</v>
      </c>
      <c r="AK3" s="5">
        <v>5</v>
      </c>
      <c r="AL3" s="3">
        <v>4</v>
      </c>
      <c r="AM3" s="3">
        <v>0</v>
      </c>
      <c r="AN3" s="3">
        <v>5</v>
      </c>
      <c r="AO3" s="4">
        <v>2</v>
      </c>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6"/>
      <c r="BQ3" s="12"/>
      <c r="BR3" s="2">
        <v>4</v>
      </c>
      <c r="BS3" s="5">
        <v>5</v>
      </c>
      <c r="BT3" s="3">
        <v>4</v>
      </c>
      <c r="BU3" s="3">
        <v>0</v>
      </c>
      <c r="BV3" s="3">
        <v>5</v>
      </c>
      <c r="BW3" s="4">
        <v>2</v>
      </c>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6"/>
    </row>
    <row r="4" spans="1:102" ht="21" customHeight="1" x14ac:dyDescent="0.15">
      <c r="A4" s="12"/>
      <c r="B4" s="136" t="s">
        <v>1</v>
      </c>
      <c r="C4" s="137"/>
      <c r="D4" s="137"/>
      <c r="E4" s="137"/>
      <c r="F4" s="137"/>
      <c r="G4" s="138"/>
      <c r="H4" s="11"/>
      <c r="I4" s="11"/>
      <c r="J4" s="11"/>
      <c r="K4" s="11"/>
      <c r="L4" s="11"/>
      <c r="M4" s="11"/>
      <c r="N4" s="11"/>
      <c r="O4" s="11"/>
      <c r="P4" s="11"/>
      <c r="Q4" s="11"/>
      <c r="R4" s="11"/>
      <c r="S4" s="11"/>
      <c r="T4" s="11"/>
      <c r="U4" s="11"/>
      <c r="V4" s="11"/>
      <c r="W4" s="11"/>
      <c r="X4" s="11"/>
      <c r="Y4" s="11"/>
      <c r="Z4" s="11"/>
      <c r="AA4" s="11"/>
      <c r="AB4" s="11"/>
      <c r="AC4" s="11"/>
      <c r="AD4" s="11"/>
      <c r="AE4" s="11"/>
      <c r="AF4" s="11"/>
      <c r="AG4" s="11"/>
      <c r="AH4" s="6"/>
      <c r="AI4" s="11"/>
      <c r="AJ4" s="136" t="s">
        <v>1</v>
      </c>
      <c r="AK4" s="137"/>
      <c r="AL4" s="137"/>
      <c r="AM4" s="137"/>
      <c r="AN4" s="137"/>
      <c r="AO4" s="138"/>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6"/>
      <c r="BQ4" s="12"/>
      <c r="BR4" s="136" t="s">
        <v>1</v>
      </c>
      <c r="BS4" s="137"/>
      <c r="BT4" s="137"/>
      <c r="BU4" s="137"/>
      <c r="BV4" s="137"/>
      <c r="BW4" s="138"/>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6"/>
    </row>
    <row r="5" spans="1:102" ht="21" customHeight="1" x14ac:dyDescent="0.15">
      <c r="A5" s="12"/>
      <c r="B5" s="139" t="s">
        <v>2</v>
      </c>
      <c r="C5" s="140"/>
      <c r="D5" s="140"/>
      <c r="E5" s="140"/>
      <c r="F5" s="140"/>
      <c r="G5" s="140"/>
      <c r="H5" s="75" t="s">
        <v>74</v>
      </c>
      <c r="I5" s="76"/>
      <c r="J5" s="76"/>
      <c r="K5" s="76"/>
      <c r="L5" s="76"/>
      <c r="M5" s="76"/>
      <c r="N5" s="76"/>
      <c r="O5" s="76"/>
      <c r="P5" s="76"/>
      <c r="Q5" s="76"/>
      <c r="R5" s="76"/>
      <c r="S5" s="76"/>
      <c r="T5" s="76"/>
      <c r="U5" s="76"/>
      <c r="V5" s="76"/>
      <c r="W5" s="76"/>
      <c r="X5" s="76"/>
      <c r="Y5" s="76"/>
      <c r="Z5" s="76"/>
      <c r="AA5" s="39"/>
      <c r="AB5" s="39"/>
      <c r="AC5" s="39"/>
      <c r="AD5" s="39"/>
      <c r="AE5" s="39"/>
      <c r="AF5" s="39"/>
      <c r="AG5" s="39"/>
      <c r="AH5" s="6"/>
      <c r="AI5" s="11"/>
      <c r="AJ5" s="139" t="s">
        <v>2</v>
      </c>
      <c r="AK5" s="140"/>
      <c r="AL5" s="140"/>
      <c r="AM5" s="140"/>
      <c r="AN5" s="140"/>
      <c r="AO5" s="140"/>
      <c r="AP5" s="75" t="s">
        <v>75</v>
      </c>
      <c r="AQ5" s="76"/>
      <c r="AR5" s="76"/>
      <c r="AS5" s="76"/>
      <c r="AT5" s="76"/>
      <c r="AU5" s="76"/>
      <c r="AV5" s="76"/>
      <c r="AW5" s="76"/>
      <c r="AX5" s="76"/>
      <c r="AY5" s="76"/>
      <c r="AZ5" s="76"/>
      <c r="BA5" s="76"/>
      <c r="BB5" s="76"/>
      <c r="BC5" s="76"/>
      <c r="BD5" s="76"/>
      <c r="BE5" s="76"/>
      <c r="BF5" s="76"/>
      <c r="BG5" s="76"/>
      <c r="BH5" s="76"/>
      <c r="BI5" s="39"/>
      <c r="BJ5" s="39"/>
      <c r="BK5" s="39"/>
      <c r="BL5" s="39"/>
      <c r="BM5" s="39"/>
      <c r="BN5" s="39"/>
      <c r="BO5" s="39"/>
      <c r="BP5" s="6"/>
      <c r="BQ5" s="12"/>
      <c r="BR5" s="139" t="s">
        <v>2</v>
      </c>
      <c r="BS5" s="140"/>
      <c r="BT5" s="140"/>
      <c r="BU5" s="140"/>
      <c r="BV5" s="140"/>
      <c r="BW5" s="140"/>
      <c r="BX5" s="75" t="s">
        <v>65</v>
      </c>
      <c r="BY5" s="76"/>
      <c r="BZ5" s="76"/>
      <c r="CA5" s="76"/>
      <c r="CB5" s="76"/>
      <c r="CC5" s="76"/>
      <c r="CD5" s="76"/>
      <c r="CE5" s="76"/>
      <c r="CF5" s="76"/>
      <c r="CG5" s="76"/>
      <c r="CH5" s="76"/>
      <c r="CI5" s="76"/>
      <c r="CJ5" s="76"/>
      <c r="CK5" s="76"/>
      <c r="CL5" s="76"/>
      <c r="CM5" s="76"/>
      <c r="CN5" s="76"/>
      <c r="CO5" s="76"/>
      <c r="CP5" s="76"/>
      <c r="CQ5" s="39"/>
      <c r="CR5" s="39"/>
      <c r="CS5" s="39"/>
      <c r="CT5" s="39"/>
      <c r="CU5" s="39"/>
      <c r="CV5" s="39"/>
      <c r="CW5" s="39"/>
      <c r="CX5" s="6"/>
    </row>
    <row r="6" spans="1:102" ht="9" customHeight="1" x14ac:dyDescent="0.15">
      <c r="A6" s="12"/>
      <c r="B6" s="77" t="s">
        <v>5</v>
      </c>
      <c r="C6" s="77"/>
      <c r="D6" s="77"/>
      <c r="E6" s="77"/>
      <c r="F6" s="77"/>
      <c r="G6" s="77"/>
      <c r="H6" s="77"/>
      <c r="I6" s="77"/>
      <c r="J6" s="77"/>
      <c r="K6" s="77"/>
      <c r="L6" s="77"/>
      <c r="M6" s="77"/>
      <c r="N6" s="77"/>
      <c r="O6" s="77" t="s">
        <v>6</v>
      </c>
      <c r="P6" s="77"/>
      <c r="Q6" s="77"/>
      <c r="R6" s="77"/>
      <c r="S6" s="77"/>
      <c r="T6" s="77"/>
      <c r="U6" s="77"/>
      <c r="V6" s="77"/>
      <c r="W6" s="77"/>
      <c r="X6" s="77"/>
      <c r="Y6" s="77"/>
      <c r="Z6" s="77"/>
      <c r="AA6" s="77"/>
      <c r="AB6" s="77"/>
      <c r="AC6" s="77"/>
      <c r="AD6" s="77"/>
      <c r="AE6" s="77"/>
      <c r="AF6" s="77"/>
      <c r="AG6" s="77"/>
      <c r="AH6" s="6"/>
      <c r="AI6" s="11"/>
      <c r="AJ6" s="77" t="s">
        <v>5</v>
      </c>
      <c r="AK6" s="77"/>
      <c r="AL6" s="77"/>
      <c r="AM6" s="77"/>
      <c r="AN6" s="77"/>
      <c r="AO6" s="77"/>
      <c r="AP6" s="77"/>
      <c r="AQ6" s="77"/>
      <c r="AR6" s="77"/>
      <c r="AS6" s="77"/>
      <c r="AT6" s="77"/>
      <c r="AU6" s="77"/>
      <c r="AV6" s="77"/>
      <c r="AW6" s="77" t="s">
        <v>6</v>
      </c>
      <c r="AX6" s="77"/>
      <c r="AY6" s="77"/>
      <c r="AZ6" s="77"/>
      <c r="BA6" s="77"/>
      <c r="BB6" s="77"/>
      <c r="BC6" s="77"/>
      <c r="BD6" s="77"/>
      <c r="BE6" s="77"/>
      <c r="BF6" s="77"/>
      <c r="BG6" s="77"/>
      <c r="BH6" s="77"/>
      <c r="BI6" s="77"/>
      <c r="BJ6" s="77"/>
      <c r="BK6" s="77"/>
      <c r="BL6" s="77"/>
      <c r="BM6" s="77"/>
      <c r="BN6" s="77"/>
      <c r="BO6" s="77"/>
      <c r="BP6" s="6"/>
      <c r="BQ6" s="12"/>
      <c r="BR6" s="77" t="s">
        <v>5</v>
      </c>
      <c r="BS6" s="77"/>
      <c r="BT6" s="77"/>
      <c r="BU6" s="77"/>
      <c r="BV6" s="77"/>
      <c r="BW6" s="77"/>
      <c r="BX6" s="77"/>
      <c r="BY6" s="77"/>
      <c r="BZ6" s="77"/>
      <c r="CA6" s="77"/>
      <c r="CB6" s="77"/>
      <c r="CC6" s="77"/>
      <c r="CD6" s="77"/>
      <c r="CE6" s="77" t="s">
        <v>6</v>
      </c>
      <c r="CF6" s="77"/>
      <c r="CG6" s="77"/>
      <c r="CH6" s="77"/>
      <c r="CI6" s="77"/>
      <c r="CJ6" s="77"/>
      <c r="CK6" s="77"/>
      <c r="CL6" s="77"/>
      <c r="CM6" s="77"/>
      <c r="CN6" s="77"/>
      <c r="CO6" s="77"/>
      <c r="CP6" s="77"/>
      <c r="CQ6" s="77"/>
      <c r="CR6" s="77"/>
      <c r="CS6" s="77"/>
      <c r="CT6" s="77"/>
      <c r="CU6" s="77"/>
      <c r="CV6" s="77"/>
      <c r="CW6" s="77"/>
      <c r="CX6" s="6"/>
    </row>
    <row r="7" spans="1:102" ht="18" customHeight="1" x14ac:dyDescent="0.15">
      <c r="A7" s="12"/>
      <c r="B7" s="78" t="s">
        <v>3</v>
      </c>
      <c r="C7" s="78"/>
      <c r="D7" s="78"/>
      <c r="E7" s="78"/>
      <c r="F7" s="78"/>
      <c r="G7" s="78"/>
      <c r="H7" s="78"/>
      <c r="I7" s="78"/>
      <c r="J7" s="78"/>
      <c r="K7" s="78"/>
      <c r="L7" s="78"/>
      <c r="M7" s="78"/>
      <c r="N7" s="78"/>
      <c r="O7" s="79" t="s">
        <v>4</v>
      </c>
      <c r="P7" s="79"/>
      <c r="Q7" s="79"/>
      <c r="R7" s="79"/>
      <c r="S7" s="79"/>
      <c r="T7" s="79"/>
      <c r="U7" s="79"/>
      <c r="V7" s="79"/>
      <c r="W7" s="79"/>
      <c r="X7" s="79"/>
      <c r="Y7" s="79"/>
      <c r="Z7" s="79"/>
      <c r="AA7" s="79"/>
      <c r="AB7" s="79"/>
      <c r="AC7" s="79"/>
      <c r="AD7" s="79"/>
      <c r="AE7" s="79"/>
      <c r="AF7" s="79"/>
      <c r="AG7" s="79"/>
      <c r="AH7" s="6"/>
      <c r="AI7" s="11"/>
      <c r="AJ7" s="78" t="s">
        <v>3</v>
      </c>
      <c r="AK7" s="78"/>
      <c r="AL7" s="78"/>
      <c r="AM7" s="78"/>
      <c r="AN7" s="78"/>
      <c r="AO7" s="78"/>
      <c r="AP7" s="78"/>
      <c r="AQ7" s="78"/>
      <c r="AR7" s="78"/>
      <c r="AS7" s="78"/>
      <c r="AT7" s="78"/>
      <c r="AU7" s="78"/>
      <c r="AV7" s="78"/>
      <c r="AW7" s="79" t="s">
        <v>4</v>
      </c>
      <c r="AX7" s="79"/>
      <c r="AY7" s="79"/>
      <c r="AZ7" s="79"/>
      <c r="BA7" s="79"/>
      <c r="BB7" s="79"/>
      <c r="BC7" s="79"/>
      <c r="BD7" s="79"/>
      <c r="BE7" s="79"/>
      <c r="BF7" s="79"/>
      <c r="BG7" s="79"/>
      <c r="BH7" s="79"/>
      <c r="BI7" s="79"/>
      <c r="BJ7" s="79"/>
      <c r="BK7" s="79"/>
      <c r="BL7" s="79"/>
      <c r="BM7" s="79"/>
      <c r="BN7" s="79"/>
      <c r="BO7" s="79"/>
      <c r="BP7" s="6"/>
      <c r="BQ7" s="12"/>
      <c r="BR7" s="78" t="s">
        <v>3</v>
      </c>
      <c r="BS7" s="78"/>
      <c r="BT7" s="78"/>
      <c r="BU7" s="78"/>
      <c r="BV7" s="78"/>
      <c r="BW7" s="78"/>
      <c r="BX7" s="78"/>
      <c r="BY7" s="78"/>
      <c r="BZ7" s="78"/>
      <c r="CA7" s="78"/>
      <c r="CB7" s="78"/>
      <c r="CC7" s="78"/>
      <c r="CD7" s="78"/>
      <c r="CE7" s="79" t="s">
        <v>4</v>
      </c>
      <c r="CF7" s="79"/>
      <c r="CG7" s="79"/>
      <c r="CH7" s="79"/>
      <c r="CI7" s="79"/>
      <c r="CJ7" s="79"/>
      <c r="CK7" s="79"/>
      <c r="CL7" s="79"/>
      <c r="CM7" s="79"/>
      <c r="CN7" s="79"/>
      <c r="CO7" s="79"/>
      <c r="CP7" s="79"/>
      <c r="CQ7" s="79"/>
      <c r="CR7" s="79"/>
      <c r="CS7" s="79"/>
      <c r="CT7" s="79"/>
      <c r="CU7" s="79"/>
      <c r="CV7" s="79"/>
      <c r="CW7" s="79"/>
      <c r="CX7" s="6"/>
    </row>
    <row r="8" spans="1:102" ht="24" customHeight="1" x14ac:dyDescent="0.15">
      <c r="A8" s="12"/>
      <c r="B8" s="80" t="s">
        <v>69</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2"/>
      <c r="AH8" s="6"/>
      <c r="AI8" s="11"/>
      <c r="AJ8" s="80" t="s">
        <v>69</v>
      </c>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2"/>
      <c r="BP8" s="6"/>
      <c r="BQ8" s="10"/>
      <c r="BR8" s="80" t="s">
        <v>69</v>
      </c>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2"/>
      <c r="CX8" s="6"/>
    </row>
    <row r="9" spans="1:102" ht="12" customHeight="1" x14ac:dyDescent="0.15">
      <c r="A9" s="12"/>
      <c r="B9" s="86"/>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8"/>
      <c r="AH9" s="6"/>
      <c r="AI9" s="11"/>
      <c r="AJ9" s="142"/>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4"/>
      <c r="BP9" s="6"/>
      <c r="BQ9" s="10"/>
      <c r="BR9" s="142"/>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4"/>
      <c r="CX9" s="6"/>
    </row>
    <row r="10" spans="1:102" ht="36" customHeight="1" x14ac:dyDescent="0.15">
      <c r="A10" s="12"/>
      <c r="B10" s="89" t="str">
        <f>IF(入力フォーム!$C3="","",入力フォーム!$C3)</f>
        <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1"/>
      <c r="AH10" s="6"/>
      <c r="AI10" s="11"/>
      <c r="AJ10" s="89" t="str">
        <f>IF(入力フォーム!$C3="","",入力フォーム!$C3)</f>
        <v/>
      </c>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1"/>
      <c r="BP10" s="6"/>
      <c r="BQ10" s="10"/>
      <c r="BR10" s="89" t="str">
        <f>IF(入力フォーム!$C3="","",入力フォーム!$C3)</f>
        <v/>
      </c>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1"/>
      <c r="CX10" s="6"/>
    </row>
    <row r="11" spans="1:102" ht="63" customHeight="1" x14ac:dyDescent="0.15">
      <c r="A11" s="12"/>
      <c r="B11" s="83" t="str">
        <f>IF(入力フォーム!$C4="","",入力フォーム!$C4)</f>
        <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5"/>
      <c r="AH11" s="6"/>
      <c r="AI11" s="11"/>
      <c r="AJ11" s="83" t="str">
        <f>IF(入力フォーム!$C4="","",入力フォーム!$C4)</f>
        <v/>
      </c>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5"/>
      <c r="BP11" s="6"/>
      <c r="BQ11" s="12"/>
      <c r="BR11" s="83" t="str">
        <f>IF(入力フォーム!$C4="","",入力フォーム!$C4)</f>
        <v/>
      </c>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5"/>
      <c r="CX11" s="6"/>
    </row>
    <row r="12" spans="1:102" ht="9" customHeight="1" x14ac:dyDescent="0.15">
      <c r="A12" s="12"/>
      <c r="B12" s="77" t="s">
        <v>7</v>
      </c>
      <c r="C12" s="77"/>
      <c r="D12" s="77"/>
      <c r="E12" s="77"/>
      <c r="F12" s="77" t="s">
        <v>8</v>
      </c>
      <c r="G12" s="77"/>
      <c r="H12" s="77"/>
      <c r="I12" s="77"/>
      <c r="J12" s="77"/>
      <c r="K12" s="77"/>
      <c r="L12" s="77"/>
      <c r="M12" s="77"/>
      <c r="N12" s="77"/>
      <c r="O12" s="77"/>
      <c r="P12" s="77"/>
      <c r="Q12" s="77"/>
      <c r="R12" s="77"/>
      <c r="S12" s="77"/>
      <c r="T12" s="77"/>
      <c r="U12" s="77"/>
      <c r="V12" s="77"/>
      <c r="W12" s="77"/>
      <c r="X12" s="77"/>
      <c r="Y12" s="77" t="s">
        <v>9</v>
      </c>
      <c r="Z12" s="77"/>
      <c r="AA12" s="77"/>
      <c r="AB12" s="77"/>
      <c r="AC12" s="77"/>
      <c r="AD12" s="77"/>
      <c r="AE12" s="77"/>
      <c r="AF12" s="77"/>
      <c r="AG12" s="77"/>
      <c r="AH12" s="6"/>
      <c r="AI12" s="11"/>
      <c r="AJ12" s="77" t="s">
        <v>7</v>
      </c>
      <c r="AK12" s="77"/>
      <c r="AL12" s="77"/>
      <c r="AM12" s="77"/>
      <c r="AN12" s="77" t="s">
        <v>8</v>
      </c>
      <c r="AO12" s="77"/>
      <c r="AP12" s="77"/>
      <c r="AQ12" s="77"/>
      <c r="AR12" s="77"/>
      <c r="AS12" s="77"/>
      <c r="AT12" s="77"/>
      <c r="AU12" s="77"/>
      <c r="AV12" s="77"/>
      <c r="AW12" s="77"/>
      <c r="AX12" s="77"/>
      <c r="AY12" s="77"/>
      <c r="AZ12" s="77"/>
      <c r="BA12" s="77"/>
      <c r="BB12" s="77"/>
      <c r="BC12" s="77"/>
      <c r="BD12" s="77"/>
      <c r="BE12" s="77"/>
      <c r="BF12" s="77"/>
      <c r="BG12" s="77" t="s">
        <v>9</v>
      </c>
      <c r="BH12" s="77"/>
      <c r="BI12" s="77"/>
      <c r="BJ12" s="77"/>
      <c r="BK12" s="77"/>
      <c r="BL12" s="77"/>
      <c r="BM12" s="77"/>
      <c r="BN12" s="77"/>
      <c r="BO12" s="77"/>
      <c r="BP12" s="6"/>
      <c r="BQ12" s="12"/>
      <c r="BR12" s="77" t="s">
        <v>7</v>
      </c>
      <c r="BS12" s="77"/>
      <c r="BT12" s="77"/>
      <c r="BU12" s="77"/>
      <c r="BV12" s="77" t="s">
        <v>8</v>
      </c>
      <c r="BW12" s="77"/>
      <c r="BX12" s="77"/>
      <c r="BY12" s="77"/>
      <c r="BZ12" s="77"/>
      <c r="CA12" s="77"/>
      <c r="CB12" s="77"/>
      <c r="CC12" s="77"/>
      <c r="CD12" s="77"/>
      <c r="CE12" s="77"/>
      <c r="CF12" s="77"/>
      <c r="CG12" s="77"/>
      <c r="CH12" s="77"/>
      <c r="CI12" s="77"/>
      <c r="CJ12" s="77"/>
      <c r="CK12" s="77"/>
      <c r="CL12" s="77"/>
      <c r="CM12" s="77"/>
      <c r="CN12" s="77"/>
      <c r="CO12" s="77" t="s">
        <v>9</v>
      </c>
      <c r="CP12" s="77"/>
      <c r="CQ12" s="77"/>
      <c r="CR12" s="77"/>
      <c r="CS12" s="77"/>
      <c r="CT12" s="77"/>
      <c r="CU12" s="77"/>
      <c r="CV12" s="77"/>
      <c r="CW12" s="77"/>
      <c r="CX12" s="6"/>
    </row>
    <row r="13" spans="1:102" ht="21" customHeight="1" x14ac:dyDescent="0.15">
      <c r="A13" s="12"/>
      <c r="B13" s="141" t="str">
        <f>IF(入力フォーム!$C5="","",入力フォーム!$C5)</f>
        <v/>
      </c>
      <c r="C13" s="141"/>
      <c r="D13" s="141"/>
      <c r="E13" s="141"/>
      <c r="F13" s="28"/>
      <c r="G13" s="29"/>
      <c r="H13" s="29"/>
      <c r="I13" s="29"/>
      <c r="J13" s="29"/>
      <c r="K13" s="29"/>
      <c r="L13" s="29"/>
      <c r="M13" s="29"/>
      <c r="N13" s="29"/>
      <c r="O13" s="29"/>
      <c r="P13" s="29"/>
      <c r="Q13" s="29"/>
      <c r="R13" s="29"/>
      <c r="S13" s="29"/>
      <c r="T13" s="29"/>
      <c r="U13" s="29"/>
      <c r="V13" s="29"/>
      <c r="W13" s="29"/>
      <c r="X13" s="30"/>
      <c r="Y13" s="31" t="str">
        <f>IF(入力フォーム!$C6&gt;=100000000,LEFT(RIGHT(入力フォーム!$C6,9),1),"")</f>
        <v/>
      </c>
      <c r="Z13" s="31" t="str">
        <f>IF(入力フォーム!$C6&gt;=10000000,LEFT(RIGHT(入力フォーム!$C6,8),1),"")</f>
        <v/>
      </c>
      <c r="AA13" s="31" t="str">
        <f>IF(入力フォーム!$C6&gt;=1000000,LEFT(RIGHT(入力フォーム!$C6,7),1),"")</f>
        <v/>
      </c>
      <c r="AB13" s="31" t="str">
        <f>IF(入力フォーム!$C6&gt;=100000,LEFT(RIGHT(入力フォーム!$C6,6),1),"")</f>
        <v/>
      </c>
      <c r="AC13" s="31" t="str">
        <f>IF(入力フォーム!$C6&gt;=10000,LEFT(RIGHT(入力フォーム!$C6,5),1),"")</f>
        <v/>
      </c>
      <c r="AD13" s="31" t="str">
        <f>IF(入力フォーム!$C6&gt;=1000,LEFT(RIGHT(入力フォーム!$C6,4),1),"")</f>
        <v/>
      </c>
      <c r="AE13" s="31" t="str">
        <f>IF(入力フォーム!$C6&gt;=100,LEFT(RIGHT(入力フォーム!$C6,3),1),"")</f>
        <v/>
      </c>
      <c r="AF13" s="31" t="str">
        <f>IF(入力フォーム!$C6&gt;=10,LEFT(RIGHT(入力フォーム!$C6,2),1),"")</f>
        <v/>
      </c>
      <c r="AG13" s="32" t="str">
        <f>RIGHT(入力フォーム!$C6,1)</f>
        <v/>
      </c>
      <c r="AH13" s="6"/>
      <c r="AI13" s="11"/>
      <c r="AJ13" s="141" t="str">
        <f>IF(入力フォーム!$C5="","",入力フォーム!$C5)</f>
        <v/>
      </c>
      <c r="AK13" s="141"/>
      <c r="AL13" s="141"/>
      <c r="AM13" s="141"/>
      <c r="AN13" s="28"/>
      <c r="AO13" s="29"/>
      <c r="AP13" s="29"/>
      <c r="AQ13" s="29"/>
      <c r="AR13" s="29"/>
      <c r="AS13" s="29"/>
      <c r="AT13" s="29"/>
      <c r="AU13" s="29"/>
      <c r="AV13" s="29"/>
      <c r="AW13" s="29"/>
      <c r="AX13" s="29"/>
      <c r="AY13" s="29"/>
      <c r="AZ13" s="29"/>
      <c r="BA13" s="29"/>
      <c r="BB13" s="29"/>
      <c r="BC13" s="29"/>
      <c r="BD13" s="29"/>
      <c r="BE13" s="29"/>
      <c r="BF13" s="30"/>
      <c r="BG13" s="31" t="str">
        <f>IF(入力フォーム!$C6&gt;=100000000,LEFT(RIGHT(入力フォーム!$C6,9),1),"")</f>
        <v/>
      </c>
      <c r="BH13" s="31" t="str">
        <f>IF(入力フォーム!$C6&gt;=10000000,LEFT(RIGHT(入力フォーム!$C6,8),1),"")</f>
        <v/>
      </c>
      <c r="BI13" s="31" t="str">
        <f>IF(入力フォーム!$C6&gt;=1000000,LEFT(RIGHT(入力フォーム!$C6,7),1),"")</f>
        <v/>
      </c>
      <c r="BJ13" s="31" t="str">
        <f>IF(入力フォーム!$C6&gt;=100000,LEFT(RIGHT(入力フォーム!$C6,6),1),"")</f>
        <v/>
      </c>
      <c r="BK13" s="31" t="str">
        <f>IF(入力フォーム!$C6&gt;=10000,LEFT(RIGHT(入力フォーム!$C6,5),1),"")</f>
        <v/>
      </c>
      <c r="BL13" s="31" t="str">
        <f>IF(入力フォーム!$C6&gt;=1000,LEFT(RIGHT(入力フォーム!$C6,4),1),"")</f>
        <v/>
      </c>
      <c r="BM13" s="31" t="str">
        <f>IF(入力フォーム!$C6&gt;=100,LEFT(RIGHT(入力フォーム!$C6,3),1),"")</f>
        <v/>
      </c>
      <c r="BN13" s="31" t="str">
        <f>IF(入力フォーム!$C6&gt;=10,LEFT(RIGHT(入力フォーム!$C6,2),1),"")</f>
        <v/>
      </c>
      <c r="BO13" s="32" t="str">
        <f>RIGHT(入力フォーム!$C6,1)</f>
        <v/>
      </c>
      <c r="BP13" s="6"/>
      <c r="BQ13" s="12"/>
      <c r="BR13" s="141" t="str">
        <f>IF(入力フォーム!$C5="","",入力フォーム!$C5)</f>
        <v/>
      </c>
      <c r="BS13" s="141"/>
      <c r="BT13" s="141"/>
      <c r="BU13" s="141"/>
      <c r="BV13" s="28"/>
      <c r="BW13" s="29"/>
      <c r="BX13" s="29"/>
      <c r="BY13" s="29"/>
      <c r="BZ13" s="29"/>
      <c r="CA13" s="29"/>
      <c r="CB13" s="29"/>
      <c r="CC13" s="29"/>
      <c r="CD13" s="29"/>
      <c r="CE13" s="29"/>
      <c r="CF13" s="29"/>
      <c r="CG13" s="29"/>
      <c r="CH13" s="29"/>
      <c r="CI13" s="29"/>
      <c r="CJ13" s="29"/>
      <c r="CK13" s="29"/>
      <c r="CL13" s="29"/>
      <c r="CM13" s="29"/>
      <c r="CN13" s="30"/>
      <c r="CO13" s="31" t="str">
        <f>IF(入力フォーム!$C6&gt;=100000000,LEFT(RIGHT(入力フォーム!$C6,9),1),"")</f>
        <v/>
      </c>
      <c r="CP13" s="31" t="str">
        <f>IF(入力フォーム!$C6&gt;=10000000,LEFT(RIGHT(入力フォーム!$C6,8),1),"")</f>
        <v/>
      </c>
      <c r="CQ13" s="31" t="str">
        <f>IF(入力フォーム!$C6&gt;=1000000,LEFT(RIGHT(入力フォーム!$C6,7),1),"")</f>
        <v/>
      </c>
      <c r="CR13" s="31" t="str">
        <f>IF(入力フォーム!$C6&gt;=100000,LEFT(RIGHT(入力フォーム!$C6,6),1),"")</f>
        <v/>
      </c>
      <c r="CS13" s="31" t="str">
        <f>IF(入力フォーム!$C6&gt;=10000,LEFT(RIGHT(入力フォーム!$C6,5),1),"")</f>
        <v/>
      </c>
      <c r="CT13" s="31" t="str">
        <f>IF(入力フォーム!$C6&gt;=1000,LEFT(RIGHT(入力フォーム!$C6,4),1),"")</f>
        <v/>
      </c>
      <c r="CU13" s="31" t="str">
        <f>IF(入力フォーム!$C6&gt;=100,LEFT(RIGHT(入力フォーム!$C6,3),1),"")</f>
        <v/>
      </c>
      <c r="CV13" s="31" t="str">
        <f>IF(入力フォーム!$C6&gt;=10,LEFT(RIGHT(入力フォーム!$C6,2),1),"")</f>
        <v/>
      </c>
      <c r="CW13" s="32" t="str">
        <f>RIGHT(入力フォーム!$C6,1)</f>
        <v/>
      </c>
      <c r="CX13" s="6"/>
    </row>
    <row r="14" spans="1:102" ht="9" customHeight="1" x14ac:dyDescent="0.15">
      <c r="A14" s="12"/>
      <c r="B14" s="77" t="s">
        <v>11</v>
      </c>
      <c r="C14" s="77"/>
      <c r="D14" s="77"/>
      <c r="E14" s="77"/>
      <c r="F14" s="77"/>
      <c r="G14" s="77"/>
      <c r="H14" s="77"/>
      <c r="I14" s="77"/>
      <c r="J14" s="77"/>
      <c r="K14" s="77"/>
      <c r="L14" s="77"/>
      <c r="M14" s="77"/>
      <c r="N14" s="77"/>
      <c r="O14" s="77"/>
      <c r="P14" s="77"/>
      <c r="Q14" s="77"/>
      <c r="R14" s="77"/>
      <c r="S14" s="77"/>
      <c r="T14" s="77" t="s">
        <v>10</v>
      </c>
      <c r="U14" s="77"/>
      <c r="V14" s="77"/>
      <c r="W14" s="77"/>
      <c r="X14" s="77"/>
      <c r="Y14" s="77"/>
      <c r="Z14" s="77"/>
      <c r="AA14" s="77"/>
      <c r="AB14" s="77"/>
      <c r="AC14" s="77"/>
      <c r="AD14" s="77"/>
      <c r="AE14" s="77"/>
      <c r="AF14" s="77"/>
      <c r="AG14" s="77"/>
      <c r="AH14" s="6"/>
      <c r="AI14" s="11"/>
      <c r="AJ14" s="77" t="s">
        <v>11</v>
      </c>
      <c r="AK14" s="77"/>
      <c r="AL14" s="77"/>
      <c r="AM14" s="77"/>
      <c r="AN14" s="77"/>
      <c r="AO14" s="77"/>
      <c r="AP14" s="77"/>
      <c r="AQ14" s="77"/>
      <c r="AR14" s="77"/>
      <c r="AS14" s="77"/>
      <c r="AT14" s="77"/>
      <c r="AU14" s="77"/>
      <c r="AV14" s="77"/>
      <c r="AW14" s="77"/>
      <c r="AX14" s="77"/>
      <c r="AY14" s="77"/>
      <c r="AZ14" s="77"/>
      <c r="BA14" s="77"/>
      <c r="BB14" s="77" t="s">
        <v>10</v>
      </c>
      <c r="BC14" s="77"/>
      <c r="BD14" s="77"/>
      <c r="BE14" s="77"/>
      <c r="BF14" s="77"/>
      <c r="BG14" s="77"/>
      <c r="BH14" s="77"/>
      <c r="BI14" s="77"/>
      <c r="BJ14" s="77"/>
      <c r="BK14" s="77"/>
      <c r="BL14" s="77"/>
      <c r="BM14" s="77"/>
      <c r="BN14" s="77"/>
      <c r="BO14" s="77"/>
      <c r="BP14" s="6"/>
      <c r="BQ14" s="12"/>
      <c r="BR14" s="77" t="s">
        <v>11</v>
      </c>
      <c r="BS14" s="77"/>
      <c r="BT14" s="77"/>
      <c r="BU14" s="77"/>
      <c r="BV14" s="77"/>
      <c r="BW14" s="77"/>
      <c r="BX14" s="77"/>
      <c r="BY14" s="77"/>
      <c r="BZ14" s="77"/>
      <c r="CA14" s="77"/>
      <c r="CB14" s="77"/>
      <c r="CC14" s="77"/>
      <c r="CD14" s="77"/>
      <c r="CE14" s="77"/>
      <c r="CF14" s="77"/>
      <c r="CG14" s="77"/>
      <c r="CH14" s="77"/>
      <c r="CI14" s="77"/>
      <c r="CJ14" s="77" t="s">
        <v>10</v>
      </c>
      <c r="CK14" s="77"/>
      <c r="CL14" s="77"/>
      <c r="CM14" s="77"/>
      <c r="CN14" s="77"/>
      <c r="CO14" s="77"/>
      <c r="CP14" s="77"/>
      <c r="CQ14" s="77"/>
      <c r="CR14" s="77"/>
      <c r="CS14" s="77"/>
      <c r="CT14" s="77"/>
      <c r="CU14" s="77"/>
      <c r="CV14" s="77"/>
      <c r="CW14" s="77"/>
      <c r="CX14" s="6"/>
    </row>
    <row r="15" spans="1:102" ht="9" customHeight="1" x14ac:dyDescent="0.15">
      <c r="A15" s="12"/>
      <c r="B15" s="65" t="str">
        <f>IF(入力フォーム!$C7="","",入力フォーム!$C7)</f>
        <v/>
      </c>
      <c r="C15" s="66"/>
      <c r="D15" s="66"/>
      <c r="E15" s="66"/>
      <c r="F15" s="66"/>
      <c r="G15" s="66"/>
      <c r="H15" s="66"/>
      <c r="I15" s="69" t="s">
        <v>12</v>
      </c>
      <c r="J15" s="70"/>
      <c r="K15" s="65" t="str">
        <f>IF(入力フォーム!$C8="","",入力フォーム!$C8)</f>
        <v/>
      </c>
      <c r="L15" s="66"/>
      <c r="M15" s="66"/>
      <c r="N15" s="66"/>
      <c r="O15" s="66"/>
      <c r="P15" s="66"/>
      <c r="Q15" s="66"/>
      <c r="R15" s="69" t="s">
        <v>13</v>
      </c>
      <c r="S15" s="70"/>
      <c r="T15" s="43" t="str">
        <f>IF(入力フォーム!$C9="中間","○","")</f>
        <v/>
      </c>
      <c r="U15" s="44" t="str">
        <f>IF(入力フォーム!$C9="予定","○","")</f>
        <v/>
      </c>
      <c r="V15" s="44" t="str">
        <f>IF(入力フォーム!$C9="確定","○","")</f>
        <v/>
      </c>
      <c r="W15" s="44" t="str">
        <f>IF(入力フォーム!$C9="修正","○","")</f>
        <v/>
      </c>
      <c r="X15" s="44" t="str">
        <f>IF(入力フォーム!$C9="更正","○","")</f>
        <v/>
      </c>
      <c r="Y15" s="44" t="str">
        <f>IF(入力フォーム!$C9="決定","○","")</f>
        <v/>
      </c>
      <c r="Z15" s="40"/>
      <c r="AA15" s="73" t="s">
        <v>64</v>
      </c>
      <c r="AB15" s="61" t="str">
        <f>IF(入力フォーム!$C9="その他",CONCATENATE("( ",入力フォーム!$C10," )"),"(          )")</f>
        <v>(          )</v>
      </c>
      <c r="AC15" s="61"/>
      <c r="AD15" s="61"/>
      <c r="AE15" s="61"/>
      <c r="AF15" s="61"/>
      <c r="AG15" s="62"/>
      <c r="AH15" s="6"/>
      <c r="AI15" s="11"/>
      <c r="AJ15" s="65" t="str">
        <f>IF(入力フォーム!$C7="","",入力フォーム!$C7)</f>
        <v/>
      </c>
      <c r="AK15" s="66"/>
      <c r="AL15" s="66"/>
      <c r="AM15" s="66"/>
      <c r="AN15" s="66"/>
      <c r="AO15" s="66"/>
      <c r="AP15" s="66"/>
      <c r="AQ15" s="69" t="s">
        <v>12</v>
      </c>
      <c r="AR15" s="70"/>
      <c r="AS15" s="65" t="str">
        <f>IF(入力フォーム!$C8="","",入力フォーム!$C8)</f>
        <v/>
      </c>
      <c r="AT15" s="66"/>
      <c r="AU15" s="66"/>
      <c r="AV15" s="66"/>
      <c r="AW15" s="66"/>
      <c r="AX15" s="66"/>
      <c r="AY15" s="66"/>
      <c r="AZ15" s="69" t="s">
        <v>13</v>
      </c>
      <c r="BA15" s="70"/>
      <c r="BB15" s="43" t="str">
        <f>IF(入力フォーム!$C9="中間","○","")</f>
        <v/>
      </c>
      <c r="BC15" s="44" t="str">
        <f>IF(入力フォーム!$C9="予定","○","")</f>
        <v/>
      </c>
      <c r="BD15" s="44" t="str">
        <f>IF(入力フォーム!$C9="確定","○","")</f>
        <v/>
      </c>
      <c r="BE15" s="44" t="str">
        <f>IF(入力フォーム!$C9="修正","○","")</f>
        <v/>
      </c>
      <c r="BF15" s="44" t="str">
        <f>IF(入力フォーム!$C9="更正","○","")</f>
        <v/>
      </c>
      <c r="BG15" s="44" t="str">
        <f>IF(入力フォーム!$C9="決定","○","")</f>
        <v/>
      </c>
      <c r="BH15" s="40"/>
      <c r="BI15" s="73" t="s">
        <v>64</v>
      </c>
      <c r="BJ15" s="61" t="str">
        <f>IF(入力フォーム!$C9="その他",CONCATENATE("( ",入力フォーム!$C10," )"),"(          )")</f>
        <v>(          )</v>
      </c>
      <c r="BK15" s="61"/>
      <c r="BL15" s="61"/>
      <c r="BM15" s="61"/>
      <c r="BN15" s="61"/>
      <c r="BO15" s="62"/>
      <c r="BP15" s="6"/>
      <c r="BQ15" s="12"/>
      <c r="BR15" s="65" t="str">
        <f>IF(入力フォーム!$C7="","",入力フォーム!$C7)</f>
        <v/>
      </c>
      <c r="BS15" s="66"/>
      <c r="BT15" s="66"/>
      <c r="BU15" s="66"/>
      <c r="BV15" s="66"/>
      <c r="BW15" s="66"/>
      <c r="BX15" s="66"/>
      <c r="BY15" s="69" t="s">
        <v>12</v>
      </c>
      <c r="BZ15" s="70"/>
      <c r="CA15" s="65" t="str">
        <f>IF(入力フォーム!$C8="","",入力フォーム!$C8)</f>
        <v/>
      </c>
      <c r="CB15" s="66"/>
      <c r="CC15" s="66"/>
      <c r="CD15" s="66"/>
      <c r="CE15" s="66"/>
      <c r="CF15" s="66"/>
      <c r="CG15" s="66"/>
      <c r="CH15" s="69" t="s">
        <v>13</v>
      </c>
      <c r="CI15" s="70"/>
      <c r="CJ15" s="43" t="str">
        <f>IF(入力フォーム!$C9="中間","○","")</f>
        <v/>
      </c>
      <c r="CK15" s="44" t="str">
        <f>IF(入力フォーム!$C9="予定","○","")</f>
        <v/>
      </c>
      <c r="CL15" s="44" t="str">
        <f>IF(入力フォーム!$C9="確定","○","")</f>
        <v/>
      </c>
      <c r="CM15" s="44" t="str">
        <f>IF(入力フォーム!$C9="修正","○","")</f>
        <v/>
      </c>
      <c r="CN15" s="44" t="str">
        <f>IF(入力フォーム!$C9="更正","○","")</f>
        <v/>
      </c>
      <c r="CO15" s="44" t="str">
        <f>IF(入力フォーム!$C9="決定","○","")</f>
        <v/>
      </c>
      <c r="CP15" s="40"/>
      <c r="CQ15" s="73" t="s">
        <v>64</v>
      </c>
      <c r="CR15" s="61" t="str">
        <f>IF(入力フォーム!$C9="その他",CONCATENATE("( ",入力フォーム!$C10," )"),"(          )")</f>
        <v>(          )</v>
      </c>
      <c r="CS15" s="61"/>
      <c r="CT15" s="61"/>
      <c r="CU15" s="61"/>
      <c r="CV15" s="61"/>
      <c r="CW15" s="62"/>
      <c r="CX15" s="6"/>
    </row>
    <row r="16" spans="1:102" ht="15.75" customHeight="1" x14ac:dyDescent="0.15">
      <c r="A16" s="12"/>
      <c r="B16" s="67"/>
      <c r="C16" s="68"/>
      <c r="D16" s="68"/>
      <c r="E16" s="68"/>
      <c r="F16" s="68"/>
      <c r="G16" s="68"/>
      <c r="H16" s="68"/>
      <c r="I16" s="71"/>
      <c r="J16" s="72"/>
      <c r="K16" s="67"/>
      <c r="L16" s="68"/>
      <c r="M16" s="68"/>
      <c r="N16" s="68"/>
      <c r="O16" s="68"/>
      <c r="P16" s="68"/>
      <c r="Q16" s="68"/>
      <c r="R16" s="71"/>
      <c r="S16" s="72"/>
      <c r="T16" s="41" t="s">
        <v>58</v>
      </c>
      <c r="U16" s="42" t="s">
        <v>59</v>
      </c>
      <c r="V16" s="42" t="s">
        <v>60</v>
      </c>
      <c r="W16" s="42" t="s">
        <v>61</v>
      </c>
      <c r="X16" s="42" t="s">
        <v>62</v>
      </c>
      <c r="Y16" s="42" t="s">
        <v>63</v>
      </c>
      <c r="Z16" s="45"/>
      <c r="AA16" s="74"/>
      <c r="AB16" s="63"/>
      <c r="AC16" s="63"/>
      <c r="AD16" s="63"/>
      <c r="AE16" s="63"/>
      <c r="AF16" s="63"/>
      <c r="AG16" s="64"/>
      <c r="AH16" s="6"/>
      <c r="AI16" s="11"/>
      <c r="AJ16" s="67"/>
      <c r="AK16" s="68"/>
      <c r="AL16" s="68"/>
      <c r="AM16" s="68"/>
      <c r="AN16" s="68"/>
      <c r="AO16" s="68"/>
      <c r="AP16" s="68"/>
      <c r="AQ16" s="71"/>
      <c r="AR16" s="72"/>
      <c r="AS16" s="67"/>
      <c r="AT16" s="68"/>
      <c r="AU16" s="68"/>
      <c r="AV16" s="68"/>
      <c r="AW16" s="68"/>
      <c r="AX16" s="68"/>
      <c r="AY16" s="68"/>
      <c r="AZ16" s="71"/>
      <c r="BA16" s="72"/>
      <c r="BB16" s="41" t="s">
        <v>58</v>
      </c>
      <c r="BC16" s="42" t="s">
        <v>59</v>
      </c>
      <c r="BD16" s="42" t="s">
        <v>60</v>
      </c>
      <c r="BE16" s="42" t="s">
        <v>61</v>
      </c>
      <c r="BF16" s="42" t="s">
        <v>62</v>
      </c>
      <c r="BG16" s="42" t="s">
        <v>63</v>
      </c>
      <c r="BH16" s="45"/>
      <c r="BI16" s="74"/>
      <c r="BJ16" s="63"/>
      <c r="BK16" s="63"/>
      <c r="BL16" s="63"/>
      <c r="BM16" s="63"/>
      <c r="BN16" s="63"/>
      <c r="BO16" s="64"/>
      <c r="BP16" s="6"/>
      <c r="BQ16" s="12"/>
      <c r="BR16" s="67"/>
      <c r="BS16" s="68"/>
      <c r="BT16" s="68"/>
      <c r="BU16" s="68"/>
      <c r="BV16" s="68"/>
      <c r="BW16" s="68"/>
      <c r="BX16" s="68"/>
      <c r="BY16" s="71"/>
      <c r="BZ16" s="72"/>
      <c r="CA16" s="67"/>
      <c r="CB16" s="68"/>
      <c r="CC16" s="68"/>
      <c r="CD16" s="68"/>
      <c r="CE16" s="68"/>
      <c r="CF16" s="68"/>
      <c r="CG16" s="68"/>
      <c r="CH16" s="71"/>
      <c r="CI16" s="72"/>
      <c r="CJ16" s="41" t="s">
        <v>58</v>
      </c>
      <c r="CK16" s="42" t="s">
        <v>59</v>
      </c>
      <c r="CL16" s="42" t="s">
        <v>60</v>
      </c>
      <c r="CM16" s="42" t="s">
        <v>61</v>
      </c>
      <c r="CN16" s="42" t="s">
        <v>62</v>
      </c>
      <c r="CO16" s="42" t="s">
        <v>63</v>
      </c>
      <c r="CP16" s="45"/>
      <c r="CQ16" s="74"/>
      <c r="CR16" s="63"/>
      <c r="CS16" s="63"/>
      <c r="CT16" s="63"/>
      <c r="CU16" s="63"/>
      <c r="CV16" s="63"/>
      <c r="CW16" s="64"/>
      <c r="CX16" s="6"/>
    </row>
    <row r="17" spans="1:102" ht="9" customHeight="1" x14ac:dyDescent="0.15">
      <c r="A17" s="12"/>
      <c r="B17" s="148" t="s">
        <v>14</v>
      </c>
      <c r="C17" s="148"/>
      <c r="D17" s="148"/>
      <c r="E17" s="148"/>
      <c r="F17" s="148"/>
      <c r="G17" s="148"/>
      <c r="H17" s="148"/>
      <c r="I17" s="148"/>
      <c r="J17" s="145" t="s">
        <v>17</v>
      </c>
      <c r="K17" s="145"/>
      <c r="L17" s="114" t="s">
        <v>22</v>
      </c>
      <c r="M17" s="115"/>
      <c r="N17" s="115" t="s">
        <v>23</v>
      </c>
      <c r="O17" s="125"/>
      <c r="P17" s="114" t="s">
        <v>24</v>
      </c>
      <c r="Q17" s="115"/>
      <c r="R17" s="115" t="s">
        <v>25</v>
      </c>
      <c r="S17" s="115"/>
      <c r="T17" s="115" t="s">
        <v>22</v>
      </c>
      <c r="U17" s="125"/>
      <c r="V17" s="114" t="s">
        <v>23</v>
      </c>
      <c r="W17" s="115"/>
      <c r="X17" s="115" t="s">
        <v>26</v>
      </c>
      <c r="Y17" s="115"/>
      <c r="Z17" s="115" t="s">
        <v>25</v>
      </c>
      <c r="AA17" s="125"/>
      <c r="AB17" s="114" t="s">
        <v>22</v>
      </c>
      <c r="AC17" s="115"/>
      <c r="AD17" s="115" t="s">
        <v>23</v>
      </c>
      <c r="AE17" s="115"/>
      <c r="AF17" s="115" t="s">
        <v>27</v>
      </c>
      <c r="AG17" s="125"/>
      <c r="AH17" s="6"/>
      <c r="AI17" s="11"/>
      <c r="AJ17" s="148" t="s">
        <v>14</v>
      </c>
      <c r="AK17" s="148"/>
      <c r="AL17" s="148"/>
      <c r="AM17" s="148"/>
      <c r="AN17" s="148"/>
      <c r="AO17" s="148"/>
      <c r="AP17" s="148"/>
      <c r="AQ17" s="148"/>
      <c r="AR17" s="145" t="s">
        <v>17</v>
      </c>
      <c r="AS17" s="145"/>
      <c r="AT17" s="114" t="s">
        <v>22</v>
      </c>
      <c r="AU17" s="115"/>
      <c r="AV17" s="115" t="s">
        <v>23</v>
      </c>
      <c r="AW17" s="125"/>
      <c r="AX17" s="114" t="s">
        <v>24</v>
      </c>
      <c r="AY17" s="115"/>
      <c r="AZ17" s="115" t="s">
        <v>25</v>
      </c>
      <c r="BA17" s="115"/>
      <c r="BB17" s="115" t="s">
        <v>22</v>
      </c>
      <c r="BC17" s="125"/>
      <c r="BD17" s="114" t="s">
        <v>23</v>
      </c>
      <c r="BE17" s="115"/>
      <c r="BF17" s="115" t="s">
        <v>26</v>
      </c>
      <c r="BG17" s="115"/>
      <c r="BH17" s="115" t="s">
        <v>25</v>
      </c>
      <c r="BI17" s="125"/>
      <c r="BJ17" s="114" t="s">
        <v>22</v>
      </c>
      <c r="BK17" s="115"/>
      <c r="BL17" s="115" t="s">
        <v>23</v>
      </c>
      <c r="BM17" s="115"/>
      <c r="BN17" s="115" t="s">
        <v>27</v>
      </c>
      <c r="BO17" s="125"/>
      <c r="BP17" s="6"/>
      <c r="BQ17" s="12"/>
      <c r="BR17" s="148" t="s">
        <v>14</v>
      </c>
      <c r="BS17" s="148"/>
      <c r="BT17" s="148"/>
      <c r="BU17" s="148"/>
      <c r="BV17" s="148"/>
      <c r="BW17" s="148"/>
      <c r="BX17" s="148"/>
      <c r="BY17" s="148"/>
      <c r="BZ17" s="145" t="s">
        <v>17</v>
      </c>
      <c r="CA17" s="145"/>
      <c r="CB17" s="114" t="s">
        <v>22</v>
      </c>
      <c r="CC17" s="115"/>
      <c r="CD17" s="115" t="s">
        <v>23</v>
      </c>
      <c r="CE17" s="125"/>
      <c r="CF17" s="114" t="s">
        <v>24</v>
      </c>
      <c r="CG17" s="115"/>
      <c r="CH17" s="115" t="s">
        <v>25</v>
      </c>
      <c r="CI17" s="115"/>
      <c r="CJ17" s="115" t="s">
        <v>22</v>
      </c>
      <c r="CK17" s="125"/>
      <c r="CL17" s="114" t="s">
        <v>23</v>
      </c>
      <c r="CM17" s="115"/>
      <c r="CN17" s="115" t="s">
        <v>26</v>
      </c>
      <c r="CO17" s="115"/>
      <c r="CP17" s="115" t="s">
        <v>25</v>
      </c>
      <c r="CQ17" s="125"/>
      <c r="CR17" s="114" t="s">
        <v>22</v>
      </c>
      <c r="CS17" s="115"/>
      <c r="CT17" s="115" t="s">
        <v>23</v>
      </c>
      <c r="CU17" s="115"/>
      <c r="CV17" s="115" t="s">
        <v>27</v>
      </c>
      <c r="CW17" s="125"/>
      <c r="CX17" s="6"/>
    </row>
    <row r="18" spans="1:102" ht="24" customHeight="1" x14ac:dyDescent="0.15">
      <c r="A18" s="12"/>
      <c r="B18" s="148"/>
      <c r="C18" s="148"/>
      <c r="D18" s="148"/>
      <c r="E18" s="148"/>
      <c r="F18" s="148"/>
      <c r="G18" s="148"/>
      <c r="H18" s="148"/>
      <c r="I18" s="148"/>
      <c r="J18" s="145"/>
      <c r="K18" s="145"/>
      <c r="L18" s="122" t="str">
        <f>IF(入力フォーム!$C11&gt;=10000000000,LEFT(RIGHT(入力フォーム!$C11,11),1),"")</f>
        <v/>
      </c>
      <c r="M18" s="117"/>
      <c r="N18" s="122" t="str">
        <f>IF(入力フォーム!$C11&gt;=1000000000,LEFT(RIGHT(入力フォーム!$C11,10),1),"")</f>
        <v/>
      </c>
      <c r="O18" s="117"/>
      <c r="P18" s="130" t="str">
        <f>IF(入力フォーム!$C11&gt;=100000000,LEFT(RIGHT(入力フォーム!$C11,9),1),"")</f>
        <v/>
      </c>
      <c r="Q18" s="117"/>
      <c r="R18" s="122" t="str">
        <f>IF(入力フォーム!$C11&gt;=10000000,LEFT(RIGHT(入力フォーム!$C11,8),1),"")</f>
        <v/>
      </c>
      <c r="S18" s="117"/>
      <c r="T18" s="122" t="str">
        <f>IF(入力フォーム!$C11&gt;=1000000,LEFT(RIGHT(入力フォーム!$C11,7),1),"")</f>
        <v/>
      </c>
      <c r="U18" s="126"/>
      <c r="V18" s="130" t="str">
        <f>IF(入力フォーム!$C11&gt;=100000,LEFT(RIGHT(入力フォーム!$C11,6),1),"")</f>
        <v/>
      </c>
      <c r="W18" s="117"/>
      <c r="X18" s="122" t="str">
        <f>IF(入力フォーム!$C11&gt;=10000,LEFT(RIGHT(入力フォーム!$C11,5),1),"")</f>
        <v/>
      </c>
      <c r="Y18" s="117"/>
      <c r="Z18" s="122" t="str">
        <f>IF(入力フォーム!$C11&gt;=1000,LEFT(RIGHT(入力フォーム!$C11,4),1),"")</f>
        <v/>
      </c>
      <c r="AA18" s="126"/>
      <c r="AB18" s="116" t="str">
        <f>IF(入力フォーム!$C11&gt;=100,LEFT(RIGHT(入力フォーム!$C11,3),1),"")</f>
        <v/>
      </c>
      <c r="AC18" s="117"/>
      <c r="AD18" s="122" t="str">
        <f>IF(入力フォーム!$C11&gt;=10,LEFT(RIGHT(入力フォーム!$C11,2),1),"")</f>
        <v/>
      </c>
      <c r="AE18" s="117"/>
      <c r="AF18" s="122" t="str">
        <f>RIGHT(入力フォーム!$C11,1)</f>
        <v/>
      </c>
      <c r="AG18" s="126"/>
      <c r="AH18" s="6"/>
      <c r="AI18" s="11"/>
      <c r="AJ18" s="148"/>
      <c r="AK18" s="148"/>
      <c r="AL18" s="148"/>
      <c r="AM18" s="148"/>
      <c r="AN18" s="148"/>
      <c r="AO18" s="148"/>
      <c r="AP18" s="148"/>
      <c r="AQ18" s="148"/>
      <c r="AR18" s="145"/>
      <c r="AS18" s="145"/>
      <c r="AT18" s="122" t="str">
        <f>IF(入力フォーム!$C11&gt;=10000000000,LEFT(RIGHT(入力フォーム!$C11,11),1),"")</f>
        <v/>
      </c>
      <c r="AU18" s="117"/>
      <c r="AV18" s="122" t="str">
        <f>IF(入力フォーム!$C11&gt;=1000000000,LEFT(RIGHT(入力フォーム!$C11,10),1),"")</f>
        <v/>
      </c>
      <c r="AW18" s="117"/>
      <c r="AX18" s="130" t="str">
        <f>IF(入力フォーム!$C11&gt;=100000000,LEFT(RIGHT(入力フォーム!$C11,9),1),"")</f>
        <v/>
      </c>
      <c r="AY18" s="117"/>
      <c r="AZ18" s="122" t="str">
        <f>IF(入力フォーム!$C11&gt;=10000000,LEFT(RIGHT(入力フォーム!$C11,8),1),"")</f>
        <v/>
      </c>
      <c r="BA18" s="117"/>
      <c r="BB18" s="122" t="str">
        <f>IF(入力フォーム!$C11&gt;=1000000,LEFT(RIGHT(入力フォーム!$C11,7),1),"")</f>
        <v/>
      </c>
      <c r="BC18" s="126"/>
      <c r="BD18" s="130" t="str">
        <f>IF(入力フォーム!$C11&gt;=100000,LEFT(RIGHT(入力フォーム!$C11,6),1),"")</f>
        <v/>
      </c>
      <c r="BE18" s="117"/>
      <c r="BF18" s="122" t="str">
        <f>IF(入力フォーム!$C11&gt;=10000,LEFT(RIGHT(入力フォーム!$C11,5),1),"")</f>
        <v/>
      </c>
      <c r="BG18" s="117"/>
      <c r="BH18" s="122" t="str">
        <f>IF(入力フォーム!$C11&gt;=1000,LEFT(RIGHT(入力フォーム!$C11,4),1),"")</f>
        <v/>
      </c>
      <c r="BI18" s="126"/>
      <c r="BJ18" s="116" t="str">
        <f>IF(入力フォーム!$C11&gt;=100,LEFT(RIGHT(入力フォーム!$C11,3),1),"")</f>
        <v/>
      </c>
      <c r="BK18" s="117"/>
      <c r="BL18" s="122" t="str">
        <f>IF(入力フォーム!$C11&gt;=10,LEFT(RIGHT(入力フォーム!$C11,2),1),"")</f>
        <v/>
      </c>
      <c r="BM18" s="117"/>
      <c r="BN18" s="122" t="str">
        <f>RIGHT(入力フォーム!$C11,1)</f>
        <v/>
      </c>
      <c r="BO18" s="126"/>
      <c r="BP18" s="6"/>
      <c r="BQ18" s="12"/>
      <c r="BR18" s="148"/>
      <c r="BS18" s="148"/>
      <c r="BT18" s="148"/>
      <c r="BU18" s="148"/>
      <c r="BV18" s="148"/>
      <c r="BW18" s="148"/>
      <c r="BX18" s="148"/>
      <c r="BY18" s="148"/>
      <c r="BZ18" s="145"/>
      <c r="CA18" s="145"/>
      <c r="CB18" s="122" t="str">
        <f>IF(入力フォーム!$C11&gt;=10000000000,LEFT(RIGHT(入力フォーム!$C11,11),1),"")</f>
        <v/>
      </c>
      <c r="CC18" s="117"/>
      <c r="CD18" s="122" t="str">
        <f>IF(入力フォーム!$C11&gt;=1000000000,LEFT(RIGHT(入力フォーム!$C11,10),1),"")</f>
        <v/>
      </c>
      <c r="CE18" s="117"/>
      <c r="CF18" s="130" t="str">
        <f>IF(入力フォーム!$C11&gt;=100000000,LEFT(RIGHT(入力フォーム!$C11,9),1),"")</f>
        <v/>
      </c>
      <c r="CG18" s="117"/>
      <c r="CH18" s="122" t="str">
        <f>IF(入力フォーム!$C11&gt;=10000000,LEFT(RIGHT(入力フォーム!$C11,8),1),"")</f>
        <v/>
      </c>
      <c r="CI18" s="117"/>
      <c r="CJ18" s="122" t="str">
        <f>IF(入力フォーム!$C11&gt;=1000000,LEFT(RIGHT(入力フォーム!$C11,7),1),"")</f>
        <v/>
      </c>
      <c r="CK18" s="126"/>
      <c r="CL18" s="130" t="str">
        <f>IF(入力フォーム!$C11&gt;=100000,LEFT(RIGHT(入力フォーム!$C11,6),1),"")</f>
        <v/>
      </c>
      <c r="CM18" s="117"/>
      <c r="CN18" s="122" t="str">
        <f>IF(入力フォーム!$C11&gt;=10000,LEFT(RIGHT(入力フォーム!$C11,5),1),"")</f>
        <v/>
      </c>
      <c r="CO18" s="117"/>
      <c r="CP18" s="122" t="str">
        <f>IF(入力フォーム!$C11&gt;=1000,LEFT(RIGHT(入力フォーム!$C11,4),1),"")</f>
        <v/>
      </c>
      <c r="CQ18" s="126"/>
      <c r="CR18" s="116" t="str">
        <f>IF(入力フォーム!$C11&gt;=100,LEFT(RIGHT(入力フォーム!$C11,3),1),"")</f>
        <v/>
      </c>
      <c r="CS18" s="117"/>
      <c r="CT18" s="122" t="str">
        <f>IF(入力フォーム!$C11&gt;=10,LEFT(RIGHT(入力フォーム!$C11,2),1),"")</f>
        <v/>
      </c>
      <c r="CU18" s="117"/>
      <c r="CV18" s="122" t="str">
        <f>RIGHT(入力フォーム!$C11,1)</f>
        <v/>
      </c>
      <c r="CW18" s="126"/>
      <c r="CX18" s="6"/>
    </row>
    <row r="19" spans="1:102" ht="24" customHeight="1" x14ac:dyDescent="0.15">
      <c r="A19" s="12"/>
      <c r="B19" s="148" t="s">
        <v>15</v>
      </c>
      <c r="C19" s="148"/>
      <c r="D19" s="148"/>
      <c r="E19" s="148"/>
      <c r="F19" s="148"/>
      <c r="G19" s="148"/>
      <c r="H19" s="148"/>
      <c r="I19" s="148"/>
      <c r="J19" s="145" t="s">
        <v>18</v>
      </c>
      <c r="K19" s="145"/>
      <c r="L19" s="122" t="str">
        <f>IF(入力フォーム!$C12&gt;=10000000000,LEFT(RIGHT(入力フォーム!$C12,11),1),"")</f>
        <v/>
      </c>
      <c r="M19" s="117"/>
      <c r="N19" s="122" t="str">
        <f>IF(入力フォーム!$C12&gt;=1000000000,LEFT(RIGHT(入力フォーム!$C12,10),1),"")</f>
        <v/>
      </c>
      <c r="O19" s="117"/>
      <c r="P19" s="130" t="str">
        <f>IF(入力フォーム!$C12&gt;=100000000,LEFT(RIGHT(入力フォーム!$C12,9),1),"")</f>
        <v/>
      </c>
      <c r="Q19" s="117"/>
      <c r="R19" s="122" t="str">
        <f>IF(入力フォーム!$C12&gt;=10000000,LEFT(RIGHT(入力フォーム!$C12,8),1),"")</f>
        <v/>
      </c>
      <c r="S19" s="117"/>
      <c r="T19" s="122" t="str">
        <f>IF(入力フォーム!$C12&gt;=1000000,LEFT(RIGHT(入力フォーム!$C12,7),1),"")</f>
        <v/>
      </c>
      <c r="U19" s="126"/>
      <c r="V19" s="130" t="str">
        <f>IF(入力フォーム!$C12&gt;=100000,LEFT(RIGHT(入力フォーム!$C12,6),1),"")</f>
        <v/>
      </c>
      <c r="W19" s="117"/>
      <c r="X19" s="122" t="str">
        <f>IF(入力フォーム!$C12&gt;=10000,LEFT(RIGHT(入力フォーム!$C12,5),1),"")</f>
        <v/>
      </c>
      <c r="Y19" s="117"/>
      <c r="Z19" s="122" t="str">
        <f>IF(入力フォーム!$C12&gt;=1000,LEFT(RIGHT(入力フォーム!$C12,4),1),"")</f>
        <v/>
      </c>
      <c r="AA19" s="126"/>
      <c r="AB19" s="116" t="str">
        <f>IF(入力フォーム!$C12&gt;=100,LEFT(RIGHT(入力フォーム!$C12,3),1),"")</f>
        <v/>
      </c>
      <c r="AC19" s="117"/>
      <c r="AD19" s="122" t="str">
        <f>IF(入力フォーム!$C12&gt;=10,LEFT(RIGHT(入力フォーム!$C12,2),1),"")</f>
        <v/>
      </c>
      <c r="AE19" s="117"/>
      <c r="AF19" s="122" t="str">
        <f>RIGHT(入力フォーム!$C12,1)</f>
        <v/>
      </c>
      <c r="AG19" s="126"/>
      <c r="AH19" s="6"/>
      <c r="AI19" s="11"/>
      <c r="AJ19" s="148" t="s">
        <v>15</v>
      </c>
      <c r="AK19" s="148"/>
      <c r="AL19" s="148"/>
      <c r="AM19" s="148"/>
      <c r="AN19" s="148"/>
      <c r="AO19" s="148"/>
      <c r="AP19" s="148"/>
      <c r="AQ19" s="148"/>
      <c r="AR19" s="145" t="s">
        <v>18</v>
      </c>
      <c r="AS19" s="145"/>
      <c r="AT19" s="122" t="str">
        <f>IF(入力フォーム!$C12&gt;=10000000000,LEFT(RIGHT(入力フォーム!$C12,11),1),"")</f>
        <v/>
      </c>
      <c r="AU19" s="117"/>
      <c r="AV19" s="122" t="str">
        <f>IF(入力フォーム!$C12&gt;=1000000000,LEFT(RIGHT(入力フォーム!$C12,10),1),"")</f>
        <v/>
      </c>
      <c r="AW19" s="117"/>
      <c r="AX19" s="130" t="str">
        <f>IF(入力フォーム!$C12&gt;=100000000,LEFT(RIGHT(入力フォーム!$C12,9),1),"")</f>
        <v/>
      </c>
      <c r="AY19" s="117"/>
      <c r="AZ19" s="122" t="str">
        <f>IF(入力フォーム!$C12&gt;=10000000,LEFT(RIGHT(入力フォーム!$C12,8),1),"")</f>
        <v/>
      </c>
      <c r="BA19" s="117"/>
      <c r="BB19" s="122" t="str">
        <f>IF(入力フォーム!$C12&gt;=1000000,LEFT(RIGHT(入力フォーム!$C12,7),1),"")</f>
        <v/>
      </c>
      <c r="BC19" s="126"/>
      <c r="BD19" s="130" t="str">
        <f>IF(入力フォーム!$C12&gt;=100000,LEFT(RIGHT(入力フォーム!$C12,6),1),"")</f>
        <v/>
      </c>
      <c r="BE19" s="117"/>
      <c r="BF19" s="122" t="str">
        <f>IF(入力フォーム!$C12&gt;=10000,LEFT(RIGHT(入力フォーム!$C12,5),1),"")</f>
        <v/>
      </c>
      <c r="BG19" s="117"/>
      <c r="BH19" s="122" t="str">
        <f>IF(入力フォーム!$C12&gt;=1000,LEFT(RIGHT(入力フォーム!$C12,4),1),"")</f>
        <v/>
      </c>
      <c r="BI19" s="126"/>
      <c r="BJ19" s="116" t="str">
        <f>IF(入力フォーム!$C12&gt;=100,LEFT(RIGHT(入力フォーム!$C12,3),1),"")</f>
        <v/>
      </c>
      <c r="BK19" s="117"/>
      <c r="BL19" s="122" t="str">
        <f>IF(入力フォーム!$C12&gt;=10,LEFT(RIGHT(入力フォーム!$C12,2),1),"")</f>
        <v/>
      </c>
      <c r="BM19" s="117"/>
      <c r="BN19" s="122" t="str">
        <f>RIGHT(入力フォーム!$C12,1)</f>
        <v/>
      </c>
      <c r="BO19" s="126"/>
      <c r="BP19" s="6"/>
      <c r="BQ19" s="12"/>
      <c r="BR19" s="148" t="s">
        <v>15</v>
      </c>
      <c r="BS19" s="148"/>
      <c r="BT19" s="148"/>
      <c r="BU19" s="148"/>
      <c r="BV19" s="148"/>
      <c r="BW19" s="148"/>
      <c r="BX19" s="148"/>
      <c r="BY19" s="148"/>
      <c r="BZ19" s="145" t="s">
        <v>18</v>
      </c>
      <c r="CA19" s="145"/>
      <c r="CB19" s="122" t="str">
        <f>IF(入力フォーム!$C12&gt;=10000000000,LEFT(RIGHT(入力フォーム!$C12,11),1),"")</f>
        <v/>
      </c>
      <c r="CC19" s="117"/>
      <c r="CD19" s="122" t="str">
        <f>IF(入力フォーム!$C12&gt;=1000000000,LEFT(RIGHT(入力フォーム!$C12,10),1),"")</f>
        <v/>
      </c>
      <c r="CE19" s="117"/>
      <c r="CF19" s="130" t="str">
        <f>IF(入力フォーム!$C12&gt;=100000000,LEFT(RIGHT(入力フォーム!$C12,9),1),"")</f>
        <v/>
      </c>
      <c r="CG19" s="117"/>
      <c r="CH19" s="122" t="str">
        <f>IF(入力フォーム!$C12&gt;=10000000,LEFT(RIGHT(入力フォーム!$C12,8),1),"")</f>
        <v/>
      </c>
      <c r="CI19" s="117"/>
      <c r="CJ19" s="122" t="str">
        <f>IF(入力フォーム!$C12&gt;=1000000,LEFT(RIGHT(入力フォーム!$C12,7),1),"")</f>
        <v/>
      </c>
      <c r="CK19" s="126"/>
      <c r="CL19" s="130" t="str">
        <f>IF(入力フォーム!$C12&gt;=100000,LEFT(RIGHT(入力フォーム!$C12,6),1),"")</f>
        <v/>
      </c>
      <c r="CM19" s="117"/>
      <c r="CN19" s="122" t="str">
        <f>IF(入力フォーム!$C12&gt;=10000,LEFT(RIGHT(入力フォーム!$C12,5),1),"")</f>
        <v/>
      </c>
      <c r="CO19" s="117"/>
      <c r="CP19" s="122" t="str">
        <f>IF(入力フォーム!$C12&gt;=1000,LEFT(RIGHT(入力フォーム!$C12,4),1),"")</f>
        <v/>
      </c>
      <c r="CQ19" s="126"/>
      <c r="CR19" s="116" t="str">
        <f>IF(入力フォーム!$C12&gt;=100,LEFT(RIGHT(入力フォーム!$C12,3),1),"")</f>
        <v/>
      </c>
      <c r="CS19" s="117"/>
      <c r="CT19" s="122" t="str">
        <f>IF(入力フォーム!$C12&gt;=10,LEFT(RIGHT(入力フォーム!$C12,2),1),"")</f>
        <v/>
      </c>
      <c r="CU19" s="117"/>
      <c r="CV19" s="122" t="str">
        <f>RIGHT(入力フォーム!$C12,1)</f>
        <v/>
      </c>
      <c r="CW19" s="126"/>
      <c r="CX19" s="6"/>
    </row>
    <row r="20" spans="1:102" ht="24" customHeight="1" x14ac:dyDescent="0.15">
      <c r="A20" s="12"/>
      <c r="B20" s="148" t="s">
        <v>30</v>
      </c>
      <c r="C20" s="148"/>
      <c r="D20" s="148"/>
      <c r="E20" s="148"/>
      <c r="F20" s="148"/>
      <c r="G20" s="148"/>
      <c r="H20" s="148"/>
      <c r="I20" s="148"/>
      <c r="J20" s="145" t="s">
        <v>19</v>
      </c>
      <c r="K20" s="145"/>
      <c r="L20" s="122" t="str">
        <f>IF(入力フォーム!$C13&gt;=10000000000,LEFT(RIGHT(入力フォーム!$C13,11),1),"")</f>
        <v/>
      </c>
      <c r="M20" s="117"/>
      <c r="N20" s="122" t="str">
        <f>IF(入力フォーム!$C13&gt;=1000000000,LEFT(RIGHT(入力フォーム!$C13,10),1),"")</f>
        <v/>
      </c>
      <c r="O20" s="117"/>
      <c r="P20" s="130" t="str">
        <f>IF(入力フォーム!$C13&gt;=100000000,LEFT(RIGHT(入力フォーム!$C13,9),1),"")</f>
        <v/>
      </c>
      <c r="Q20" s="117"/>
      <c r="R20" s="122" t="str">
        <f>IF(入力フォーム!$C13&gt;=10000000,LEFT(RIGHT(入力フォーム!$C13,8),1),"")</f>
        <v/>
      </c>
      <c r="S20" s="117"/>
      <c r="T20" s="122" t="str">
        <f>IF(入力フォーム!$C13&gt;=1000000,LEFT(RIGHT(入力フォーム!$C13,7),1),"")</f>
        <v/>
      </c>
      <c r="U20" s="126"/>
      <c r="V20" s="130" t="str">
        <f>IF(入力フォーム!$C13&gt;=100000,LEFT(RIGHT(入力フォーム!$C13,6),1),"")</f>
        <v/>
      </c>
      <c r="W20" s="117"/>
      <c r="X20" s="122" t="str">
        <f>IF(入力フォーム!$C13&gt;=10000,LEFT(RIGHT(入力フォーム!$C13,5),1),"")</f>
        <v/>
      </c>
      <c r="Y20" s="117"/>
      <c r="Z20" s="122" t="str">
        <f>IF(入力フォーム!$C13&gt;=1000,LEFT(RIGHT(入力フォーム!$C13,4),1),"")</f>
        <v/>
      </c>
      <c r="AA20" s="126"/>
      <c r="AB20" s="116" t="str">
        <f>IF(入力フォーム!$C13&gt;=100,LEFT(RIGHT(入力フォーム!$C13,3),1),"")</f>
        <v/>
      </c>
      <c r="AC20" s="117"/>
      <c r="AD20" s="122" t="str">
        <f>IF(入力フォーム!$C13&gt;=10,LEFT(RIGHT(入力フォーム!$C13,2),1),"")</f>
        <v/>
      </c>
      <c r="AE20" s="117"/>
      <c r="AF20" s="122" t="str">
        <f>RIGHT(入力フォーム!$C13,1)</f>
        <v/>
      </c>
      <c r="AG20" s="126"/>
      <c r="AH20" s="6"/>
      <c r="AI20" s="11"/>
      <c r="AJ20" s="148" t="s">
        <v>30</v>
      </c>
      <c r="AK20" s="148"/>
      <c r="AL20" s="148"/>
      <c r="AM20" s="148"/>
      <c r="AN20" s="148"/>
      <c r="AO20" s="148"/>
      <c r="AP20" s="148"/>
      <c r="AQ20" s="148"/>
      <c r="AR20" s="145" t="s">
        <v>19</v>
      </c>
      <c r="AS20" s="145"/>
      <c r="AT20" s="122" t="str">
        <f>IF(入力フォーム!$C13&gt;=10000000000,LEFT(RIGHT(入力フォーム!$C13,11),1),"")</f>
        <v/>
      </c>
      <c r="AU20" s="117"/>
      <c r="AV20" s="122" t="str">
        <f>IF(入力フォーム!$C13&gt;=1000000000,LEFT(RIGHT(入力フォーム!$C13,10),1),"")</f>
        <v/>
      </c>
      <c r="AW20" s="117"/>
      <c r="AX20" s="130" t="str">
        <f>IF(入力フォーム!$C13&gt;=100000000,LEFT(RIGHT(入力フォーム!$C13,9),1),"")</f>
        <v/>
      </c>
      <c r="AY20" s="117"/>
      <c r="AZ20" s="122" t="str">
        <f>IF(入力フォーム!$C13&gt;=10000000,LEFT(RIGHT(入力フォーム!$C13,8),1),"")</f>
        <v/>
      </c>
      <c r="BA20" s="117"/>
      <c r="BB20" s="122" t="str">
        <f>IF(入力フォーム!$C13&gt;=1000000,LEFT(RIGHT(入力フォーム!$C13,7),1),"")</f>
        <v/>
      </c>
      <c r="BC20" s="126"/>
      <c r="BD20" s="130" t="str">
        <f>IF(入力フォーム!$C13&gt;=100000,LEFT(RIGHT(入力フォーム!$C13,6),1),"")</f>
        <v/>
      </c>
      <c r="BE20" s="117"/>
      <c r="BF20" s="122" t="str">
        <f>IF(入力フォーム!$C13&gt;=10000,LEFT(RIGHT(入力フォーム!$C13,5),1),"")</f>
        <v/>
      </c>
      <c r="BG20" s="117"/>
      <c r="BH20" s="122" t="str">
        <f>IF(入力フォーム!$C13&gt;=1000,LEFT(RIGHT(入力フォーム!$C13,4),1),"")</f>
        <v/>
      </c>
      <c r="BI20" s="126"/>
      <c r="BJ20" s="116" t="str">
        <f>IF(入力フォーム!$C13&gt;=100,LEFT(RIGHT(入力フォーム!$C13,3),1),"")</f>
        <v/>
      </c>
      <c r="BK20" s="117"/>
      <c r="BL20" s="122" t="str">
        <f>IF(入力フォーム!$C13&gt;=10,LEFT(RIGHT(入力フォーム!$C13,2),1),"")</f>
        <v/>
      </c>
      <c r="BM20" s="117"/>
      <c r="BN20" s="122" t="str">
        <f>RIGHT(入力フォーム!$C13,1)</f>
        <v/>
      </c>
      <c r="BO20" s="126"/>
      <c r="BP20" s="6"/>
      <c r="BQ20" s="12"/>
      <c r="BR20" s="148" t="s">
        <v>30</v>
      </c>
      <c r="BS20" s="148"/>
      <c r="BT20" s="148"/>
      <c r="BU20" s="148"/>
      <c r="BV20" s="148"/>
      <c r="BW20" s="148"/>
      <c r="BX20" s="148"/>
      <c r="BY20" s="148"/>
      <c r="BZ20" s="145" t="s">
        <v>19</v>
      </c>
      <c r="CA20" s="145"/>
      <c r="CB20" s="122" t="str">
        <f>IF(入力フォーム!$C13&gt;=10000000000,LEFT(RIGHT(入力フォーム!$C13,11),1),"")</f>
        <v/>
      </c>
      <c r="CC20" s="117"/>
      <c r="CD20" s="122" t="str">
        <f>IF(入力フォーム!$C13&gt;=1000000000,LEFT(RIGHT(入力フォーム!$C13,10),1),"")</f>
        <v/>
      </c>
      <c r="CE20" s="117"/>
      <c r="CF20" s="130" t="str">
        <f>IF(入力フォーム!$C13&gt;=100000000,LEFT(RIGHT(入力フォーム!$C13,9),1),"")</f>
        <v/>
      </c>
      <c r="CG20" s="117"/>
      <c r="CH20" s="122" t="str">
        <f>IF(入力フォーム!$C13&gt;=10000000,LEFT(RIGHT(入力フォーム!$C13,8),1),"")</f>
        <v/>
      </c>
      <c r="CI20" s="117"/>
      <c r="CJ20" s="122" t="str">
        <f>IF(入力フォーム!$C13&gt;=1000000,LEFT(RIGHT(入力フォーム!$C13,7),1),"")</f>
        <v/>
      </c>
      <c r="CK20" s="126"/>
      <c r="CL20" s="130" t="str">
        <f>IF(入力フォーム!$C13&gt;=100000,LEFT(RIGHT(入力フォーム!$C13,6),1),"")</f>
        <v/>
      </c>
      <c r="CM20" s="117"/>
      <c r="CN20" s="122" t="str">
        <f>IF(入力フォーム!$C13&gt;=10000,LEFT(RIGHT(入力フォーム!$C13,5),1),"")</f>
        <v/>
      </c>
      <c r="CO20" s="117"/>
      <c r="CP20" s="122" t="str">
        <f>IF(入力フォーム!$C13&gt;=1000,LEFT(RIGHT(入力フォーム!$C13,4),1),"")</f>
        <v/>
      </c>
      <c r="CQ20" s="126"/>
      <c r="CR20" s="116" t="str">
        <f>IF(入力フォーム!$C13&gt;=100,LEFT(RIGHT(入力フォーム!$C13,3),1),"")</f>
        <v/>
      </c>
      <c r="CS20" s="117"/>
      <c r="CT20" s="122" t="str">
        <f>IF(入力フォーム!$C13&gt;=10,LEFT(RIGHT(入力フォーム!$C13,2),1),"")</f>
        <v/>
      </c>
      <c r="CU20" s="117"/>
      <c r="CV20" s="122" t="str">
        <f>RIGHT(入力フォーム!$C13,1)</f>
        <v/>
      </c>
      <c r="CW20" s="126"/>
      <c r="CX20" s="6"/>
    </row>
    <row r="21" spans="1:102" ht="24" customHeight="1" thickBot="1" x14ac:dyDescent="0.2">
      <c r="A21" s="12"/>
      <c r="B21" s="149" t="s">
        <v>16</v>
      </c>
      <c r="C21" s="149"/>
      <c r="D21" s="149"/>
      <c r="E21" s="149"/>
      <c r="F21" s="149"/>
      <c r="G21" s="149"/>
      <c r="H21" s="149"/>
      <c r="I21" s="149"/>
      <c r="J21" s="146" t="s">
        <v>20</v>
      </c>
      <c r="K21" s="146"/>
      <c r="L21" s="123" t="str">
        <f>IF(入力フォーム!$C14&gt;=10000000000,LEFT(RIGHT(入力フォーム!$C14,11),1),"")</f>
        <v/>
      </c>
      <c r="M21" s="119"/>
      <c r="N21" s="123" t="str">
        <f>IF(入力フォーム!$C14&gt;=1000000000,LEFT(RIGHT(入力フォーム!$C14,10),1),"")</f>
        <v/>
      </c>
      <c r="O21" s="119"/>
      <c r="P21" s="131" t="str">
        <f>IF(入力フォーム!$C14&gt;=100000000,LEFT(RIGHT(入力フォーム!$C14,9),1),"")</f>
        <v/>
      </c>
      <c r="Q21" s="119"/>
      <c r="R21" s="123" t="str">
        <f>IF(入力フォーム!$C14&gt;=10000000,LEFT(RIGHT(入力フォーム!$C14,8),1),"")</f>
        <v/>
      </c>
      <c r="S21" s="119"/>
      <c r="T21" s="123" t="str">
        <f>IF(入力フォーム!$C14&gt;=1000000,LEFT(RIGHT(入力フォーム!$C14,7),1),"")</f>
        <v/>
      </c>
      <c r="U21" s="127"/>
      <c r="V21" s="131" t="str">
        <f>IF(入力フォーム!$C14&gt;=100000,LEFT(RIGHT(入力フォーム!$C14,6),1),"")</f>
        <v/>
      </c>
      <c r="W21" s="119"/>
      <c r="X21" s="123" t="str">
        <f>IF(入力フォーム!$C14&gt;=10000,LEFT(RIGHT(入力フォーム!$C14,5),1),"")</f>
        <v/>
      </c>
      <c r="Y21" s="119"/>
      <c r="Z21" s="123" t="str">
        <f>IF(入力フォーム!$C14&gt;=1000,LEFT(RIGHT(入力フォーム!$C14,4),1),"")</f>
        <v/>
      </c>
      <c r="AA21" s="127"/>
      <c r="AB21" s="118" t="str">
        <f>IF(入力フォーム!$C14&gt;=100,LEFT(RIGHT(入力フォーム!$C14,3),1),"")</f>
        <v/>
      </c>
      <c r="AC21" s="119"/>
      <c r="AD21" s="123" t="str">
        <f>IF(入力フォーム!$C14&gt;=10,LEFT(RIGHT(入力フォーム!$C14,2),1),"")</f>
        <v/>
      </c>
      <c r="AE21" s="119"/>
      <c r="AF21" s="123" t="str">
        <f>RIGHT(入力フォーム!$C14,1)</f>
        <v/>
      </c>
      <c r="AG21" s="127"/>
      <c r="AH21" s="6"/>
      <c r="AI21" s="11"/>
      <c r="AJ21" s="149" t="s">
        <v>16</v>
      </c>
      <c r="AK21" s="149"/>
      <c r="AL21" s="149"/>
      <c r="AM21" s="149"/>
      <c r="AN21" s="149"/>
      <c r="AO21" s="149"/>
      <c r="AP21" s="149"/>
      <c r="AQ21" s="149"/>
      <c r="AR21" s="146" t="s">
        <v>20</v>
      </c>
      <c r="AS21" s="146"/>
      <c r="AT21" s="123" t="str">
        <f>IF(入力フォーム!$C14&gt;=10000000000,LEFT(RIGHT(入力フォーム!$C14,11),1),"")</f>
        <v/>
      </c>
      <c r="AU21" s="119"/>
      <c r="AV21" s="123" t="str">
        <f>IF(入力フォーム!$C14&gt;=1000000000,LEFT(RIGHT(入力フォーム!$C14,10),1),"")</f>
        <v/>
      </c>
      <c r="AW21" s="119"/>
      <c r="AX21" s="131" t="str">
        <f>IF(入力フォーム!$C14&gt;=100000000,LEFT(RIGHT(入力フォーム!$C14,9),1),"")</f>
        <v/>
      </c>
      <c r="AY21" s="119"/>
      <c r="AZ21" s="123" t="str">
        <f>IF(入力フォーム!$C14&gt;=10000000,LEFT(RIGHT(入力フォーム!$C14,8),1),"")</f>
        <v/>
      </c>
      <c r="BA21" s="119"/>
      <c r="BB21" s="123" t="str">
        <f>IF(入力フォーム!$C14&gt;=1000000,LEFT(RIGHT(入力フォーム!$C14,7),1),"")</f>
        <v/>
      </c>
      <c r="BC21" s="127"/>
      <c r="BD21" s="131" t="str">
        <f>IF(入力フォーム!$C14&gt;=100000,LEFT(RIGHT(入力フォーム!$C14,6),1),"")</f>
        <v/>
      </c>
      <c r="BE21" s="119"/>
      <c r="BF21" s="123" t="str">
        <f>IF(入力フォーム!$C14&gt;=10000,LEFT(RIGHT(入力フォーム!$C14,5),1),"")</f>
        <v/>
      </c>
      <c r="BG21" s="119"/>
      <c r="BH21" s="123" t="str">
        <f>IF(入力フォーム!$C14&gt;=1000,LEFT(RIGHT(入力フォーム!$C14,4),1),"")</f>
        <v/>
      </c>
      <c r="BI21" s="127"/>
      <c r="BJ21" s="118" t="str">
        <f>IF(入力フォーム!$C14&gt;=100,LEFT(RIGHT(入力フォーム!$C14,3),1),"")</f>
        <v/>
      </c>
      <c r="BK21" s="119"/>
      <c r="BL21" s="123" t="str">
        <f>IF(入力フォーム!$C14&gt;=10,LEFT(RIGHT(入力フォーム!$C14,2),1),"")</f>
        <v/>
      </c>
      <c r="BM21" s="119"/>
      <c r="BN21" s="123" t="str">
        <f>RIGHT(入力フォーム!$C14,1)</f>
        <v/>
      </c>
      <c r="BO21" s="127"/>
      <c r="BP21" s="6"/>
      <c r="BQ21" s="12"/>
      <c r="BR21" s="149" t="s">
        <v>16</v>
      </c>
      <c r="BS21" s="149"/>
      <c r="BT21" s="149"/>
      <c r="BU21" s="149"/>
      <c r="BV21" s="149"/>
      <c r="BW21" s="149"/>
      <c r="BX21" s="149"/>
      <c r="BY21" s="149"/>
      <c r="BZ21" s="146" t="s">
        <v>20</v>
      </c>
      <c r="CA21" s="146"/>
      <c r="CB21" s="123" t="str">
        <f>IF(入力フォーム!$C14&gt;=10000000000,LEFT(RIGHT(入力フォーム!$C14,11),1),"")</f>
        <v/>
      </c>
      <c r="CC21" s="119"/>
      <c r="CD21" s="123" t="str">
        <f>IF(入力フォーム!$C14&gt;=1000000000,LEFT(RIGHT(入力フォーム!$C14,10),1),"")</f>
        <v/>
      </c>
      <c r="CE21" s="119"/>
      <c r="CF21" s="131" t="str">
        <f>IF(入力フォーム!$C14&gt;=100000000,LEFT(RIGHT(入力フォーム!$C14,9),1),"")</f>
        <v/>
      </c>
      <c r="CG21" s="119"/>
      <c r="CH21" s="123" t="str">
        <f>IF(入力フォーム!$C14&gt;=10000000,LEFT(RIGHT(入力フォーム!$C14,8),1),"")</f>
        <v/>
      </c>
      <c r="CI21" s="119"/>
      <c r="CJ21" s="123" t="str">
        <f>IF(入力フォーム!$C14&gt;=1000000,LEFT(RIGHT(入力フォーム!$C14,7),1),"")</f>
        <v/>
      </c>
      <c r="CK21" s="127"/>
      <c r="CL21" s="131" t="str">
        <f>IF(入力フォーム!$C14&gt;=100000,LEFT(RIGHT(入力フォーム!$C14,6),1),"")</f>
        <v/>
      </c>
      <c r="CM21" s="119"/>
      <c r="CN21" s="123" t="str">
        <f>IF(入力フォーム!$C14&gt;=10000,LEFT(RIGHT(入力フォーム!$C14,5),1),"")</f>
        <v/>
      </c>
      <c r="CO21" s="119"/>
      <c r="CP21" s="123" t="str">
        <f>IF(入力フォーム!$C14&gt;=1000,LEFT(RIGHT(入力フォーム!$C14,4),1),"")</f>
        <v/>
      </c>
      <c r="CQ21" s="127"/>
      <c r="CR21" s="118" t="str">
        <f>IF(入力フォーム!$C14&gt;=100,LEFT(RIGHT(入力フォーム!$C14,3),1),"")</f>
        <v/>
      </c>
      <c r="CS21" s="119"/>
      <c r="CT21" s="123" t="str">
        <f>IF(入力フォーム!$C14&gt;=10,LEFT(RIGHT(入力フォーム!$C14,2),1),"")</f>
        <v/>
      </c>
      <c r="CU21" s="119"/>
      <c r="CV21" s="123" t="str">
        <f>RIGHT(入力フォーム!$C14,1)</f>
        <v/>
      </c>
      <c r="CW21" s="127"/>
      <c r="CX21" s="6"/>
    </row>
    <row r="22" spans="1:102" ht="24" customHeight="1" thickBot="1" x14ac:dyDescent="0.2">
      <c r="A22" s="12"/>
      <c r="B22" s="150" t="s">
        <v>31</v>
      </c>
      <c r="C22" s="151"/>
      <c r="D22" s="151"/>
      <c r="E22" s="151"/>
      <c r="F22" s="151"/>
      <c r="G22" s="151"/>
      <c r="H22" s="151"/>
      <c r="I22" s="151"/>
      <c r="J22" s="147" t="s">
        <v>21</v>
      </c>
      <c r="K22" s="147"/>
      <c r="L22" s="132" t="str">
        <f>IF(入力フォーム!$C15&gt;=10000000000,LEFT(RIGHT(入力フォーム!$C15,11),1),"")</f>
        <v/>
      </c>
      <c r="M22" s="121"/>
      <c r="N22" s="124" t="str">
        <f>IF(入力フォーム!$C15&gt;=1000000000,LEFT(RIGHT(入力フォーム!$C15,10),1),"")</f>
        <v/>
      </c>
      <c r="O22" s="121"/>
      <c r="P22" s="132" t="str">
        <f>IF(入力フォーム!$C15&gt;=100000000,LEFT(RIGHT(入力フォーム!$C15,9),1),"")</f>
        <v/>
      </c>
      <c r="Q22" s="121"/>
      <c r="R22" s="124" t="str">
        <f>IF(入力フォーム!$C15&gt;=10000000,LEFT(RIGHT(入力フォーム!$C15,8),1),"")</f>
        <v/>
      </c>
      <c r="S22" s="121"/>
      <c r="T22" s="124" t="str">
        <f>IF(入力フォーム!$C15&gt;=1000000,LEFT(RIGHT(入力フォーム!$C15,7),1),"")</f>
        <v/>
      </c>
      <c r="U22" s="128"/>
      <c r="V22" s="132" t="str">
        <f>IF(入力フォーム!$C15&gt;=100000,LEFT(RIGHT(入力フォーム!$C15,6),1),"")</f>
        <v/>
      </c>
      <c r="W22" s="121"/>
      <c r="X22" s="124" t="str">
        <f>IF(入力フォーム!$C15&gt;=10000,LEFT(RIGHT(入力フォーム!$C15,5),1),"")</f>
        <v/>
      </c>
      <c r="Y22" s="121"/>
      <c r="Z22" s="124" t="str">
        <f>IF(入力フォーム!$C15&gt;=1000,LEFT(RIGHT(入力フォーム!$C15,4),1),"")</f>
        <v/>
      </c>
      <c r="AA22" s="128"/>
      <c r="AB22" s="120" t="str">
        <f>IF(入力フォーム!$C15&gt;=100,LEFT(RIGHT(入力フォーム!$C15,3),1),"")</f>
        <v/>
      </c>
      <c r="AC22" s="121"/>
      <c r="AD22" s="124" t="str">
        <f>IF(入力フォーム!$C15&gt;=10,LEFT(RIGHT(入力フォーム!$C15,2),1),"")</f>
        <v/>
      </c>
      <c r="AE22" s="121"/>
      <c r="AF22" s="124" t="str">
        <f>RIGHT(入力フォーム!$C15,1)</f>
        <v/>
      </c>
      <c r="AG22" s="129"/>
      <c r="AH22" s="6"/>
      <c r="AI22" s="11"/>
      <c r="AJ22" s="150" t="s">
        <v>31</v>
      </c>
      <c r="AK22" s="151"/>
      <c r="AL22" s="151"/>
      <c r="AM22" s="151"/>
      <c r="AN22" s="151"/>
      <c r="AO22" s="151"/>
      <c r="AP22" s="151"/>
      <c r="AQ22" s="151"/>
      <c r="AR22" s="147" t="s">
        <v>21</v>
      </c>
      <c r="AS22" s="147"/>
      <c r="AT22" s="132" t="str">
        <f>IF(入力フォーム!$C15&gt;=10000000000,LEFT(RIGHT(入力フォーム!$C15,11),1),"")</f>
        <v/>
      </c>
      <c r="AU22" s="121"/>
      <c r="AV22" s="124" t="str">
        <f>IF(入力フォーム!$C15&gt;=1000000000,LEFT(RIGHT(入力フォーム!$C15,10),1),"")</f>
        <v/>
      </c>
      <c r="AW22" s="121"/>
      <c r="AX22" s="132" t="str">
        <f>IF(入力フォーム!$C15&gt;=100000000,LEFT(RIGHT(入力フォーム!$C15,9),1),"")</f>
        <v/>
      </c>
      <c r="AY22" s="121"/>
      <c r="AZ22" s="124" t="str">
        <f>IF(入力フォーム!$C15&gt;=10000000,LEFT(RIGHT(入力フォーム!$C15,8),1),"")</f>
        <v/>
      </c>
      <c r="BA22" s="121"/>
      <c r="BB22" s="124" t="str">
        <f>IF(入力フォーム!$C15&gt;=1000000,LEFT(RIGHT(入力フォーム!$C15,7),1),"")</f>
        <v/>
      </c>
      <c r="BC22" s="128"/>
      <c r="BD22" s="132" t="str">
        <f>IF(入力フォーム!$C15&gt;=100000,LEFT(RIGHT(入力フォーム!$C15,6),1),"")</f>
        <v/>
      </c>
      <c r="BE22" s="121"/>
      <c r="BF22" s="124" t="str">
        <f>IF(入力フォーム!$C15&gt;=10000,LEFT(RIGHT(入力フォーム!$C15,5),1),"")</f>
        <v/>
      </c>
      <c r="BG22" s="121"/>
      <c r="BH22" s="124" t="str">
        <f>IF(入力フォーム!$C15&gt;=1000,LEFT(RIGHT(入力フォーム!$C15,4),1),"")</f>
        <v/>
      </c>
      <c r="BI22" s="128"/>
      <c r="BJ22" s="120" t="str">
        <f>IF(入力フォーム!$C15&gt;=100,LEFT(RIGHT(入力フォーム!$C15,3),1),"")</f>
        <v/>
      </c>
      <c r="BK22" s="121"/>
      <c r="BL22" s="124" t="str">
        <f>IF(入力フォーム!$C15&gt;=10,LEFT(RIGHT(入力フォーム!$C15,2),1),"")</f>
        <v/>
      </c>
      <c r="BM22" s="121"/>
      <c r="BN22" s="124" t="str">
        <f>RIGHT(入力フォーム!$C15,1)</f>
        <v/>
      </c>
      <c r="BO22" s="129"/>
      <c r="BP22" s="6"/>
      <c r="BQ22" s="12"/>
      <c r="BR22" s="150" t="s">
        <v>31</v>
      </c>
      <c r="BS22" s="151"/>
      <c r="BT22" s="151"/>
      <c r="BU22" s="151"/>
      <c r="BV22" s="151"/>
      <c r="BW22" s="151"/>
      <c r="BX22" s="151"/>
      <c r="BY22" s="151"/>
      <c r="BZ22" s="147" t="s">
        <v>21</v>
      </c>
      <c r="CA22" s="147"/>
      <c r="CB22" s="132" t="str">
        <f>IF(入力フォーム!$C15&gt;=10000000000,LEFT(RIGHT(入力フォーム!$C15,11),1),"")</f>
        <v/>
      </c>
      <c r="CC22" s="121"/>
      <c r="CD22" s="124" t="str">
        <f>IF(入力フォーム!$C15&gt;=1000000000,LEFT(RIGHT(入力フォーム!$C15,10),1),"")</f>
        <v/>
      </c>
      <c r="CE22" s="121"/>
      <c r="CF22" s="132" t="str">
        <f>IF(入力フォーム!$C15&gt;=100000000,LEFT(RIGHT(入力フォーム!$C15,9),1),"")</f>
        <v/>
      </c>
      <c r="CG22" s="121"/>
      <c r="CH22" s="124" t="str">
        <f>IF(入力フォーム!$C15&gt;=10000000,LEFT(RIGHT(入力フォーム!$C15,8),1),"")</f>
        <v/>
      </c>
      <c r="CI22" s="121"/>
      <c r="CJ22" s="124" t="str">
        <f>IF(入力フォーム!$C15&gt;=1000000,LEFT(RIGHT(入力フォーム!$C15,7),1),"")</f>
        <v/>
      </c>
      <c r="CK22" s="128"/>
      <c r="CL22" s="132" t="str">
        <f>IF(入力フォーム!$C15&gt;=100000,LEFT(RIGHT(入力フォーム!$C15,6),1),"")</f>
        <v/>
      </c>
      <c r="CM22" s="121"/>
      <c r="CN22" s="124" t="str">
        <f>IF(入力フォーム!$C15&gt;=10000,LEFT(RIGHT(入力フォーム!$C15,5),1),"")</f>
        <v/>
      </c>
      <c r="CO22" s="121"/>
      <c r="CP22" s="124" t="str">
        <f>IF(入力フォーム!$C15&gt;=1000,LEFT(RIGHT(入力フォーム!$C15,4),1),"")</f>
        <v/>
      </c>
      <c r="CQ22" s="128"/>
      <c r="CR22" s="120" t="str">
        <f>IF(入力フォーム!$C15&gt;=100,LEFT(RIGHT(入力フォーム!$C15,3),1),"")</f>
        <v/>
      </c>
      <c r="CS22" s="121"/>
      <c r="CT22" s="124" t="str">
        <f>IF(入力フォーム!$C15&gt;=10,LEFT(RIGHT(入力フォーム!$C15,2),1),"")</f>
        <v/>
      </c>
      <c r="CU22" s="121"/>
      <c r="CV22" s="124" t="str">
        <f>RIGHT(入力フォーム!$C15,1)</f>
        <v/>
      </c>
      <c r="CW22" s="129"/>
      <c r="CX22" s="6"/>
    </row>
    <row r="23" spans="1:102" ht="18.75" customHeight="1" x14ac:dyDescent="0.15">
      <c r="A23" s="12"/>
      <c r="B23" s="100" t="s">
        <v>28</v>
      </c>
      <c r="C23" s="100"/>
      <c r="D23" s="100"/>
      <c r="E23" s="100"/>
      <c r="F23" s="100"/>
      <c r="G23" s="102" t="str">
        <f>IF(入力フォーム!$C16="","",入力フォーム!$C16)</f>
        <v/>
      </c>
      <c r="H23" s="103"/>
      <c r="I23" s="103"/>
      <c r="J23" s="103"/>
      <c r="K23" s="103"/>
      <c r="L23" s="103"/>
      <c r="M23" s="103"/>
      <c r="N23" s="103"/>
      <c r="O23" s="103"/>
      <c r="P23" s="103"/>
      <c r="Q23" s="103"/>
      <c r="R23" s="104"/>
      <c r="S23" s="111" t="s">
        <v>29</v>
      </c>
      <c r="T23" s="111"/>
      <c r="U23" s="108"/>
      <c r="V23" s="108"/>
      <c r="W23" s="108"/>
      <c r="X23" s="108"/>
      <c r="Y23" s="108"/>
      <c r="Z23" s="108"/>
      <c r="AA23" s="108"/>
      <c r="AB23" s="108"/>
      <c r="AC23" s="108"/>
      <c r="AD23" s="108"/>
      <c r="AE23" s="108"/>
      <c r="AF23" s="108"/>
      <c r="AG23" s="108"/>
      <c r="AH23" s="6"/>
      <c r="AI23" s="11"/>
      <c r="AJ23" s="100" t="s">
        <v>28</v>
      </c>
      <c r="AK23" s="100"/>
      <c r="AL23" s="100"/>
      <c r="AM23" s="100"/>
      <c r="AN23" s="100"/>
      <c r="AO23" s="102" t="str">
        <f>IF(入力フォーム!$C16="","",入力フォーム!$C16)</f>
        <v/>
      </c>
      <c r="AP23" s="103"/>
      <c r="AQ23" s="103"/>
      <c r="AR23" s="103"/>
      <c r="AS23" s="103"/>
      <c r="AT23" s="103"/>
      <c r="AU23" s="103"/>
      <c r="AV23" s="103"/>
      <c r="AW23" s="103"/>
      <c r="AX23" s="103"/>
      <c r="AY23" s="103"/>
      <c r="AZ23" s="104"/>
      <c r="BA23" s="111" t="s">
        <v>29</v>
      </c>
      <c r="BB23" s="111"/>
      <c r="BC23" s="108"/>
      <c r="BD23" s="108"/>
      <c r="BE23" s="108"/>
      <c r="BF23" s="108"/>
      <c r="BG23" s="108"/>
      <c r="BH23" s="108"/>
      <c r="BI23" s="108"/>
      <c r="BJ23" s="108"/>
      <c r="BK23" s="108"/>
      <c r="BL23" s="108"/>
      <c r="BM23" s="108"/>
      <c r="BN23" s="108"/>
      <c r="BO23" s="108"/>
      <c r="BP23" s="6"/>
      <c r="BQ23" s="12"/>
      <c r="BR23" s="100" t="s">
        <v>28</v>
      </c>
      <c r="BS23" s="100"/>
      <c r="BT23" s="100"/>
      <c r="BU23" s="100"/>
      <c r="BV23" s="100"/>
      <c r="BW23" s="102" t="str">
        <f>IF(入力フォーム!$C16="","",入力フォーム!$C16)</f>
        <v/>
      </c>
      <c r="BX23" s="103"/>
      <c r="BY23" s="103"/>
      <c r="BZ23" s="103"/>
      <c r="CA23" s="103"/>
      <c r="CB23" s="103"/>
      <c r="CC23" s="103"/>
      <c r="CD23" s="103"/>
      <c r="CE23" s="103"/>
      <c r="CF23" s="103"/>
      <c r="CG23" s="103"/>
      <c r="CH23" s="104"/>
      <c r="CI23" s="111" t="s">
        <v>42</v>
      </c>
      <c r="CJ23" s="111"/>
      <c r="CK23" s="108"/>
      <c r="CL23" s="108"/>
      <c r="CM23" s="108"/>
      <c r="CN23" s="108"/>
      <c r="CO23" s="108"/>
      <c r="CP23" s="108"/>
      <c r="CQ23" s="108"/>
      <c r="CR23" s="108"/>
      <c r="CS23" s="108"/>
      <c r="CT23" s="108"/>
      <c r="CU23" s="108"/>
      <c r="CV23" s="108"/>
      <c r="CW23" s="108"/>
      <c r="CX23" s="6"/>
    </row>
    <row r="24" spans="1:102" ht="18.75" customHeight="1" x14ac:dyDescent="0.15">
      <c r="A24" s="12"/>
      <c r="B24" s="101" t="s">
        <v>32</v>
      </c>
      <c r="C24" s="101"/>
      <c r="D24" s="101"/>
      <c r="E24" s="101"/>
      <c r="F24" s="101"/>
      <c r="G24" s="79" t="s">
        <v>76</v>
      </c>
      <c r="H24" s="79"/>
      <c r="I24" s="79"/>
      <c r="J24" s="79"/>
      <c r="K24" s="79"/>
      <c r="L24" s="79"/>
      <c r="M24" s="79"/>
      <c r="N24" s="79"/>
      <c r="O24" s="79"/>
      <c r="P24" s="79"/>
      <c r="Q24" s="79"/>
      <c r="R24" s="79"/>
      <c r="S24" s="112"/>
      <c r="T24" s="112"/>
      <c r="U24" s="109"/>
      <c r="V24" s="109"/>
      <c r="W24" s="109"/>
      <c r="X24" s="109"/>
      <c r="Y24" s="109"/>
      <c r="Z24" s="109"/>
      <c r="AA24" s="109"/>
      <c r="AB24" s="109"/>
      <c r="AC24" s="109"/>
      <c r="AD24" s="109"/>
      <c r="AE24" s="109"/>
      <c r="AF24" s="109"/>
      <c r="AG24" s="109"/>
      <c r="AH24" s="6"/>
      <c r="AI24" s="11"/>
      <c r="AJ24" s="106" t="s">
        <v>34</v>
      </c>
      <c r="AK24" s="106"/>
      <c r="AL24" s="106"/>
      <c r="AM24" s="106"/>
      <c r="AN24" s="106"/>
      <c r="AO24" s="107" t="s">
        <v>35</v>
      </c>
      <c r="AP24" s="107"/>
      <c r="AQ24" s="107"/>
      <c r="AR24" s="107"/>
      <c r="AS24" s="107"/>
      <c r="AT24" s="107"/>
      <c r="AU24" s="107"/>
      <c r="AV24" s="107"/>
      <c r="AW24" s="107"/>
      <c r="AX24" s="107"/>
      <c r="AY24" s="107"/>
      <c r="AZ24" s="107"/>
      <c r="BA24" s="112"/>
      <c r="BB24" s="112"/>
      <c r="BC24" s="109"/>
      <c r="BD24" s="109"/>
      <c r="BE24" s="109"/>
      <c r="BF24" s="109"/>
      <c r="BG24" s="109"/>
      <c r="BH24" s="109"/>
      <c r="BI24" s="109"/>
      <c r="BJ24" s="109"/>
      <c r="BK24" s="109"/>
      <c r="BL24" s="109"/>
      <c r="BM24" s="109"/>
      <c r="BN24" s="109"/>
      <c r="BO24" s="109"/>
      <c r="BP24" s="6"/>
      <c r="BQ24" s="12"/>
      <c r="BR24" s="11"/>
      <c r="BS24" s="11"/>
      <c r="BT24" s="11"/>
      <c r="BU24" s="11"/>
      <c r="BV24" s="11"/>
      <c r="BW24" s="11"/>
      <c r="BX24" s="11"/>
      <c r="BY24" s="11"/>
      <c r="BZ24" s="11"/>
      <c r="CA24" s="11"/>
      <c r="CB24" s="11"/>
      <c r="CC24" s="11"/>
      <c r="CD24" s="11"/>
      <c r="CE24" s="11"/>
      <c r="CF24" s="11"/>
      <c r="CG24" s="11"/>
      <c r="CH24" s="11"/>
      <c r="CI24" s="112"/>
      <c r="CJ24" s="112"/>
      <c r="CK24" s="109"/>
      <c r="CL24" s="109"/>
      <c r="CM24" s="109"/>
      <c r="CN24" s="109"/>
      <c r="CO24" s="109"/>
      <c r="CP24" s="109"/>
      <c r="CQ24" s="109"/>
      <c r="CR24" s="109"/>
      <c r="CS24" s="109"/>
      <c r="CT24" s="109"/>
      <c r="CU24" s="109"/>
      <c r="CV24" s="109"/>
      <c r="CW24" s="109"/>
      <c r="CX24" s="6"/>
    </row>
    <row r="25" spans="1:102" ht="18.75" customHeight="1" x14ac:dyDescent="0.15">
      <c r="A25" s="12"/>
      <c r="B25" s="101"/>
      <c r="C25" s="101"/>
      <c r="D25" s="101"/>
      <c r="E25" s="101"/>
      <c r="F25" s="101"/>
      <c r="G25" s="79"/>
      <c r="H25" s="79"/>
      <c r="I25" s="79"/>
      <c r="J25" s="79"/>
      <c r="K25" s="79"/>
      <c r="L25" s="79"/>
      <c r="M25" s="79"/>
      <c r="N25" s="79"/>
      <c r="O25" s="79"/>
      <c r="P25" s="79"/>
      <c r="Q25" s="79"/>
      <c r="R25" s="79"/>
      <c r="S25" s="112"/>
      <c r="T25" s="112"/>
      <c r="U25" s="109"/>
      <c r="V25" s="109"/>
      <c r="W25" s="109"/>
      <c r="X25" s="109"/>
      <c r="Y25" s="109"/>
      <c r="Z25" s="109"/>
      <c r="AA25" s="109"/>
      <c r="AB25" s="109"/>
      <c r="AC25" s="109"/>
      <c r="AD25" s="109"/>
      <c r="AE25" s="109"/>
      <c r="AF25" s="109"/>
      <c r="AG25" s="109"/>
      <c r="AH25" s="6"/>
      <c r="AI25" s="11"/>
      <c r="AJ25" s="106"/>
      <c r="AK25" s="106"/>
      <c r="AL25" s="106"/>
      <c r="AM25" s="106"/>
      <c r="AN25" s="106"/>
      <c r="AO25" s="107" t="s">
        <v>36</v>
      </c>
      <c r="AP25" s="107"/>
      <c r="AQ25" s="107"/>
      <c r="AR25" s="107"/>
      <c r="AS25" s="107"/>
      <c r="AT25" s="107"/>
      <c r="AU25" s="107"/>
      <c r="AV25" s="107"/>
      <c r="AW25" s="107"/>
      <c r="AX25" s="107"/>
      <c r="AY25" s="107"/>
      <c r="AZ25" s="107"/>
      <c r="BA25" s="112"/>
      <c r="BB25" s="112"/>
      <c r="BC25" s="109"/>
      <c r="BD25" s="109"/>
      <c r="BE25" s="109"/>
      <c r="BF25" s="109"/>
      <c r="BG25" s="109"/>
      <c r="BH25" s="109"/>
      <c r="BI25" s="109"/>
      <c r="BJ25" s="109"/>
      <c r="BK25" s="109"/>
      <c r="BL25" s="109"/>
      <c r="BM25" s="109"/>
      <c r="BN25" s="109"/>
      <c r="BO25" s="109"/>
      <c r="BP25" s="6"/>
      <c r="BQ25" s="12"/>
      <c r="BR25" s="11"/>
      <c r="BS25" s="11"/>
      <c r="BT25" s="11"/>
      <c r="BU25" s="11"/>
      <c r="BV25" s="11"/>
      <c r="BW25" s="11"/>
      <c r="BX25" s="11"/>
      <c r="BY25" s="11"/>
      <c r="BZ25" s="11"/>
      <c r="CA25" s="11"/>
      <c r="CB25" s="11"/>
      <c r="CC25" s="11"/>
      <c r="CD25" s="11"/>
      <c r="CE25" s="11"/>
      <c r="CF25" s="11"/>
      <c r="CG25" s="11"/>
      <c r="CH25" s="11"/>
      <c r="CI25" s="112"/>
      <c r="CJ25" s="112"/>
      <c r="CK25" s="109"/>
      <c r="CL25" s="109"/>
      <c r="CM25" s="109"/>
      <c r="CN25" s="109"/>
      <c r="CO25" s="109"/>
      <c r="CP25" s="109"/>
      <c r="CQ25" s="109"/>
      <c r="CR25" s="109"/>
      <c r="CS25" s="109"/>
      <c r="CT25" s="109"/>
      <c r="CU25" s="109"/>
      <c r="CV25" s="109"/>
      <c r="CW25" s="109"/>
      <c r="CX25" s="6"/>
    </row>
    <row r="26" spans="1:102" ht="18.75" customHeight="1" x14ac:dyDescent="0.15">
      <c r="A26" s="12"/>
      <c r="B26" s="77" t="s">
        <v>33</v>
      </c>
      <c r="C26" s="77"/>
      <c r="D26" s="77"/>
      <c r="E26" s="77"/>
      <c r="F26" s="77"/>
      <c r="G26" s="105" t="s">
        <v>37</v>
      </c>
      <c r="H26" s="105"/>
      <c r="I26" s="105"/>
      <c r="J26" s="105"/>
      <c r="K26" s="105"/>
      <c r="L26" s="105"/>
      <c r="M26" s="105"/>
      <c r="N26" s="105"/>
      <c r="O26" s="105"/>
      <c r="P26" s="105"/>
      <c r="Q26" s="105"/>
      <c r="R26" s="105"/>
      <c r="S26" s="112"/>
      <c r="T26" s="112"/>
      <c r="U26" s="109"/>
      <c r="V26" s="109"/>
      <c r="W26" s="109"/>
      <c r="X26" s="109"/>
      <c r="Y26" s="109"/>
      <c r="Z26" s="109"/>
      <c r="AA26" s="109"/>
      <c r="AB26" s="109"/>
      <c r="AC26" s="109"/>
      <c r="AD26" s="109"/>
      <c r="AE26" s="109"/>
      <c r="AF26" s="109"/>
      <c r="AG26" s="109"/>
      <c r="AH26" s="6"/>
      <c r="AI26" s="11"/>
      <c r="AJ26" s="11"/>
      <c r="AK26" s="11"/>
      <c r="AL26" s="11"/>
      <c r="AM26" s="11"/>
      <c r="AN26" s="11"/>
      <c r="AO26" s="11"/>
      <c r="AP26" s="11"/>
      <c r="AQ26" s="11"/>
      <c r="AR26" s="11"/>
      <c r="AS26" s="11"/>
      <c r="AT26" s="11"/>
      <c r="AU26" s="11"/>
      <c r="AV26" s="11"/>
      <c r="AW26" s="11"/>
      <c r="AX26" s="11"/>
      <c r="AY26" s="11"/>
      <c r="AZ26" s="11"/>
      <c r="BA26" s="112"/>
      <c r="BB26" s="112"/>
      <c r="BC26" s="109"/>
      <c r="BD26" s="109"/>
      <c r="BE26" s="109"/>
      <c r="BF26" s="109"/>
      <c r="BG26" s="109"/>
      <c r="BH26" s="109"/>
      <c r="BI26" s="109"/>
      <c r="BJ26" s="109"/>
      <c r="BK26" s="109"/>
      <c r="BL26" s="109"/>
      <c r="BM26" s="109"/>
      <c r="BN26" s="109"/>
      <c r="BO26" s="109"/>
      <c r="BP26" s="6"/>
      <c r="BQ26" s="12"/>
      <c r="BR26" s="98" t="s">
        <v>40</v>
      </c>
      <c r="BS26" s="98"/>
      <c r="BT26" s="98"/>
      <c r="BU26" s="98"/>
      <c r="BV26" s="98"/>
      <c r="BW26" s="98"/>
      <c r="BX26" s="98"/>
      <c r="BY26" s="98"/>
      <c r="BZ26" s="98"/>
      <c r="CA26" s="98"/>
      <c r="CB26" s="98"/>
      <c r="CC26" s="98"/>
      <c r="CD26" s="98"/>
      <c r="CE26" s="98"/>
      <c r="CF26" s="98"/>
      <c r="CG26" s="98"/>
      <c r="CH26" s="99"/>
      <c r="CI26" s="112"/>
      <c r="CJ26" s="112"/>
      <c r="CK26" s="109"/>
      <c r="CL26" s="109"/>
      <c r="CM26" s="109"/>
      <c r="CN26" s="109"/>
      <c r="CO26" s="109"/>
      <c r="CP26" s="109"/>
      <c r="CQ26" s="109"/>
      <c r="CR26" s="109"/>
      <c r="CS26" s="109"/>
      <c r="CT26" s="109"/>
      <c r="CU26" s="109"/>
      <c r="CV26" s="109"/>
      <c r="CW26" s="109"/>
      <c r="CX26" s="6"/>
    </row>
    <row r="27" spans="1:102" ht="18.75" customHeight="1" x14ac:dyDescent="0.15">
      <c r="A27" s="12"/>
      <c r="B27" s="92" t="s">
        <v>38</v>
      </c>
      <c r="C27" s="92"/>
      <c r="D27" s="92"/>
      <c r="E27" s="92"/>
      <c r="F27" s="92"/>
      <c r="G27" s="92"/>
      <c r="H27" s="92"/>
      <c r="I27" s="92"/>
      <c r="J27" s="92"/>
      <c r="K27" s="92"/>
      <c r="L27" s="92"/>
      <c r="M27" s="92"/>
      <c r="N27" s="92"/>
      <c r="O27" s="92"/>
      <c r="P27" s="92"/>
      <c r="Q27" s="92"/>
      <c r="R27" s="93"/>
      <c r="S27" s="112"/>
      <c r="T27" s="112"/>
      <c r="U27" s="109"/>
      <c r="V27" s="109"/>
      <c r="W27" s="109"/>
      <c r="X27" s="109"/>
      <c r="Y27" s="109"/>
      <c r="Z27" s="109"/>
      <c r="AA27" s="109"/>
      <c r="AB27" s="109"/>
      <c r="AC27" s="109"/>
      <c r="AD27" s="109"/>
      <c r="AE27" s="109"/>
      <c r="AF27" s="109"/>
      <c r="AG27" s="109"/>
      <c r="AH27" s="6"/>
      <c r="AI27" s="11"/>
      <c r="AJ27" s="94" t="s">
        <v>39</v>
      </c>
      <c r="AK27" s="96"/>
      <c r="AL27" s="96"/>
      <c r="AM27" s="96"/>
      <c r="AN27" s="96"/>
      <c r="AO27" s="96"/>
      <c r="AP27" s="96"/>
      <c r="AQ27" s="96"/>
      <c r="AR27" s="96"/>
      <c r="AS27" s="96"/>
      <c r="AT27" s="96"/>
      <c r="AU27" s="96"/>
      <c r="AV27" s="96"/>
      <c r="AW27" s="96"/>
      <c r="AX27" s="96"/>
      <c r="AY27" s="96"/>
      <c r="AZ27" s="97"/>
      <c r="BA27" s="112"/>
      <c r="BB27" s="112"/>
      <c r="BC27" s="109"/>
      <c r="BD27" s="109"/>
      <c r="BE27" s="109"/>
      <c r="BF27" s="109"/>
      <c r="BG27" s="109"/>
      <c r="BH27" s="109"/>
      <c r="BI27" s="109"/>
      <c r="BJ27" s="109"/>
      <c r="BK27" s="109"/>
      <c r="BL27" s="109"/>
      <c r="BM27" s="109"/>
      <c r="BN27" s="109"/>
      <c r="BO27" s="109"/>
      <c r="BP27" s="6"/>
      <c r="BQ27" s="12"/>
      <c r="BR27" s="94" t="s">
        <v>41</v>
      </c>
      <c r="BS27" s="94"/>
      <c r="BT27" s="94"/>
      <c r="BU27" s="94"/>
      <c r="BV27" s="94"/>
      <c r="BW27" s="94"/>
      <c r="BX27" s="94"/>
      <c r="BY27" s="94"/>
      <c r="BZ27" s="94"/>
      <c r="CA27" s="94"/>
      <c r="CB27" s="94"/>
      <c r="CC27" s="94"/>
      <c r="CD27" s="94"/>
      <c r="CE27" s="94"/>
      <c r="CF27" s="94"/>
      <c r="CG27" s="94"/>
      <c r="CH27" s="95"/>
      <c r="CI27" s="112"/>
      <c r="CJ27" s="112"/>
      <c r="CK27" s="109"/>
      <c r="CL27" s="109"/>
      <c r="CM27" s="109"/>
      <c r="CN27" s="109"/>
      <c r="CO27" s="109"/>
      <c r="CP27" s="109"/>
      <c r="CQ27" s="109"/>
      <c r="CR27" s="109"/>
      <c r="CS27" s="109"/>
      <c r="CT27" s="109"/>
      <c r="CU27" s="109"/>
      <c r="CV27" s="109"/>
      <c r="CW27" s="109"/>
      <c r="CX27" s="6"/>
    </row>
    <row r="28" spans="1:102" ht="18.75" customHeight="1" x14ac:dyDescent="0.15">
      <c r="A28" s="12"/>
      <c r="B28" s="94"/>
      <c r="C28" s="94"/>
      <c r="D28" s="94"/>
      <c r="E28" s="94"/>
      <c r="F28" s="94"/>
      <c r="G28" s="94"/>
      <c r="H28" s="94"/>
      <c r="I28" s="94"/>
      <c r="J28" s="94"/>
      <c r="K28" s="94"/>
      <c r="L28" s="94"/>
      <c r="M28" s="94"/>
      <c r="N28" s="94"/>
      <c r="O28" s="94"/>
      <c r="P28" s="94"/>
      <c r="Q28" s="94"/>
      <c r="R28" s="95"/>
      <c r="S28" s="113"/>
      <c r="T28" s="113"/>
      <c r="U28" s="110"/>
      <c r="V28" s="110"/>
      <c r="W28" s="110"/>
      <c r="X28" s="110"/>
      <c r="Y28" s="110"/>
      <c r="Z28" s="110"/>
      <c r="AA28" s="110"/>
      <c r="AB28" s="110"/>
      <c r="AC28" s="110"/>
      <c r="AD28" s="110"/>
      <c r="AE28" s="110"/>
      <c r="AF28" s="110"/>
      <c r="AG28" s="110"/>
      <c r="AH28" s="6"/>
      <c r="AI28" s="11"/>
      <c r="AJ28" s="96"/>
      <c r="AK28" s="96"/>
      <c r="AL28" s="96"/>
      <c r="AM28" s="96"/>
      <c r="AN28" s="96"/>
      <c r="AO28" s="96"/>
      <c r="AP28" s="96"/>
      <c r="AQ28" s="96"/>
      <c r="AR28" s="96"/>
      <c r="AS28" s="96"/>
      <c r="AT28" s="96"/>
      <c r="AU28" s="96"/>
      <c r="AV28" s="96"/>
      <c r="AW28" s="96"/>
      <c r="AX28" s="96"/>
      <c r="AY28" s="96"/>
      <c r="AZ28" s="97"/>
      <c r="BA28" s="113"/>
      <c r="BB28" s="113"/>
      <c r="BC28" s="110"/>
      <c r="BD28" s="110"/>
      <c r="BE28" s="110"/>
      <c r="BF28" s="110"/>
      <c r="BG28" s="110"/>
      <c r="BH28" s="110"/>
      <c r="BI28" s="110"/>
      <c r="BJ28" s="110"/>
      <c r="BK28" s="110"/>
      <c r="BL28" s="110"/>
      <c r="BM28" s="110"/>
      <c r="BN28" s="110"/>
      <c r="BO28" s="110"/>
      <c r="BP28" s="6"/>
      <c r="BQ28" s="12"/>
      <c r="BR28" s="94"/>
      <c r="BS28" s="94"/>
      <c r="BT28" s="94"/>
      <c r="BU28" s="94"/>
      <c r="BV28" s="94"/>
      <c r="BW28" s="94"/>
      <c r="BX28" s="94"/>
      <c r="BY28" s="94"/>
      <c r="BZ28" s="94"/>
      <c r="CA28" s="94"/>
      <c r="CB28" s="94"/>
      <c r="CC28" s="94"/>
      <c r="CD28" s="94"/>
      <c r="CE28" s="94"/>
      <c r="CF28" s="94"/>
      <c r="CG28" s="94"/>
      <c r="CH28" s="95"/>
      <c r="CI28" s="113"/>
      <c r="CJ28" s="113"/>
      <c r="CK28" s="110"/>
      <c r="CL28" s="110"/>
      <c r="CM28" s="110"/>
      <c r="CN28" s="110"/>
      <c r="CO28" s="110"/>
      <c r="CP28" s="110"/>
      <c r="CQ28" s="110"/>
      <c r="CR28" s="110"/>
      <c r="CS28" s="110"/>
      <c r="CT28" s="110"/>
      <c r="CU28" s="110"/>
      <c r="CV28" s="110"/>
      <c r="CW28" s="110"/>
      <c r="CX28" s="6"/>
    </row>
    <row r="29" spans="1:102" ht="12.75" customHeight="1" x14ac:dyDescent="0.15">
      <c r="A29" s="9"/>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8"/>
      <c r="AI29" s="9"/>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8"/>
      <c r="BQ29" s="9"/>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8"/>
    </row>
  </sheetData>
  <sheetProtection sheet="1" selectLockedCells="1" selectUnlockedCells="1"/>
  <mergeCells count="323">
    <mergeCell ref="BR9:CW9"/>
    <mergeCell ref="BR10:CW10"/>
    <mergeCell ref="BH22:BI22"/>
    <mergeCell ref="BJ17:BK17"/>
    <mergeCell ref="BJ18:BK18"/>
    <mergeCell ref="BJ19:BK19"/>
    <mergeCell ref="BJ20:BK20"/>
    <mergeCell ref="BJ21:BK21"/>
    <mergeCell ref="BJ22:BK22"/>
    <mergeCell ref="BH17:BI17"/>
    <mergeCell ref="BH18:BI18"/>
    <mergeCell ref="BH19:BI19"/>
    <mergeCell ref="BH20:BI20"/>
    <mergeCell ref="BH21:BI21"/>
    <mergeCell ref="BR14:CI14"/>
    <mergeCell ref="CJ14:CW14"/>
    <mergeCell ref="BZ20:CA20"/>
    <mergeCell ref="BZ21:CA21"/>
    <mergeCell ref="BZ22:CA22"/>
    <mergeCell ref="CB17:CC17"/>
    <mergeCell ref="CB18:CC18"/>
    <mergeCell ref="CB19:CC19"/>
    <mergeCell ref="CB20:CC20"/>
    <mergeCell ref="CB21:CC21"/>
    <mergeCell ref="BR6:CD6"/>
    <mergeCell ref="CE6:CW6"/>
    <mergeCell ref="BR7:CD7"/>
    <mergeCell ref="CE7:CW7"/>
    <mergeCell ref="BL22:BM22"/>
    <mergeCell ref="BN17:BO17"/>
    <mergeCell ref="BN18:BO18"/>
    <mergeCell ref="BN19:BO19"/>
    <mergeCell ref="BN20:BO20"/>
    <mergeCell ref="BN21:BO21"/>
    <mergeCell ref="BN22:BO22"/>
    <mergeCell ref="BL17:BM17"/>
    <mergeCell ref="BL18:BM18"/>
    <mergeCell ref="BL19:BM19"/>
    <mergeCell ref="BL20:BM20"/>
    <mergeCell ref="BL21:BM21"/>
    <mergeCell ref="BR17:BY18"/>
    <mergeCell ref="BR19:BY19"/>
    <mergeCell ref="BR20:BY20"/>
    <mergeCell ref="BR21:BY21"/>
    <mergeCell ref="BR22:BY22"/>
    <mergeCell ref="BZ17:CA18"/>
    <mergeCell ref="BZ19:CA19"/>
    <mergeCell ref="AJ10:BO10"/>
    <mergeCell ref="BF22:BG22"/>
    <mergeCell ref="BD17:BE17"/>
    <mergeCell ref="BD18:BE18"/>
    <mergeCell ref="BD19:BE19"/>
    <mergeCell ref="BD20:BE20"/>
    <mergeCell ref="BD21:BE21"/>
    <mergeCell ref="BD22:BE22"/>
    <mergeCell ref="BF17:BG17"/>
    <mergeCell ref="BF18:BG18"/>
    <mergeCell ref="BF19:BG19"/>
    <mergeCell ref="BF20:BG20"/>
    <mergeCell ref="BF21:BG21"/>
    <mergeCell ref="AV20:AW20"/>
    <mergeCell ref="AT18:AU18"/>
    <mergeCell ref="AT19:AU19"/>
    <mergeCell ref="AT20:AU20"/>
    <mergeCell ref="AT21:AU21"/>
    <mergeCell ref="AT22:AU22"/>
    <mergeCell ref="AZ22:BA22"/>
    <mergeCell ref="BB17:BC17"/>
    <mergeCell ref="BB18:BC18"/>
    <mergeCell ref="BB19:BC19"/>
    <mergeCell ref="BB20:BC20"/>
    <mergeCell ref="BB21:BC21"/>
    <mergeCell ref="BB22:BC22"/>
    <mergeCell ref="AZ17:BA17"/>
    <mergeCell ref="AZ18:BA18"/>
    <mergeCell ref="AZ19:BA19"/>
    <mergeCell ref="AZ20:BA20"/>
    <mergeCell ref="AZ21:BA21"/>
    <mergeCell ref="AN12:BF12"/>
    <mergeCell ref="AJ13:AM13"/>
    <mergeCell ref="AR17:AS18"/>
    <mergeCell ref="AR19:AS19"/>
    <mergeCell ref="AR20:AS20"/>
    <mergeCell ref="AR21:AS21"/>
    <mergeCell ref="AR22:AS22"/>
    <mergeCell ref="AJ17:AQ18"/>
    <mergeCell ref="AJ19:AQ19"/>
    <mergeCell ref="AJ20:AQ20"/>
    <mergeCell ref="AJ21:AQ21"/>
    <mergeCell ref="AJ22:AQ22"/>
    <mergeCell ref="AV21:AW21"/>
    <mergeCell ref="AV22:AW22"/>
    <mergeCell ref="AX17:AY17"/>
    <mergeCell ref="AX18:AY18"/>
    <mergeCell ref="AX19:AY19"/>
    <mergeCell ref="AX20:AY20"/>
    <mergeCell ref="AX21:AY21"/>
    <mergeCell ref="AX22:AY22"/>
    <mergeCell ref="AT17:AU17"/>
    <mergeCell ref="AV17:AW17"/>
    <mergeCell ref="AV18:AW18"/>
    <mergeCell ref="AV19:AW19"/>
    <mergeCell ref="AF20:AG20"/>
    <mergeCell ref="AF21:AG21"/>
    <mergeCell ref="AD22:AE22"/>
    <mergeCell ref="AF22:AG22"/>
    <mergeCell ref="Z20:AA20"/>
    <mergeCell ref="Z21:AA21"/>
    <mergeCell ref="Z22:AA22"/>
    <mergeCell ref="AB20:AC20"/>
    <mergeCell ref="AB21:AC21"/>
    <mergeCell ref="AB22:AC22"/>
    <mergeCell ref="T21:U21"/>
    <mergeCell ref="T22:U22"/>
    <mergeCell ref="V19:W19"/>
    <mergeCell ref="X19:Y19"/>
    <mergeCell ref="Z19:AA19"/>
    <mergeCell ref="AB19:AC19"/>
    <mergeCell ref="AD19:AE19"/>
    <mergeCell ref="L19:M19"/>
    <mergeCell ref="N19:O19"/>
    <mergeCell ref="P19:Q19"/>
    <mergeCell ref="AD20:AE20"/>
    <mergeCell ref="AD21:AE21"/>
    <mergeCell ref="V20:W20"/>
    <mergeCell ref="V21:W21"/>
    <mergeCell ref="V22:W22"/>
    <mergeCell ref="X20:Y20"/>
    <mergeCell ref="X21:Y21"/>
    <mergeCell ref="X22:Y22"/>
    <mergeCell ref="T19:U19"/>
    <mergeCell ref="J21:K21"/>
    <mergeCell ref="J22:K22"/>
    <mergeCell ref="B17:I18"/>
    <mergeCell ref="B19:I19"/>
    <mergeCell ref="B20:I20"/>
    <mergeCell ref="B21:I21"/>
    <mergeCell ref="R19:S19"/>
    <mergeCell ref="L20:M20"/>
    <mergeCell ref="L21:M21"/>
    <mergeCell ref="L22:M22"/>
    <mergeCell ref="N20:O20"/>
    <mergeCell ref="N21:O21"/>
    <mergeCell ref="N22:O22"/>
    <mergeCell ref="P20:Q20"/>
    <mergeCell ref="P21:Q21"/>
    <mergeCell ref="P22:Q22"/>
    <mergeCell ref="R20:S20"/>
    <mergeCell ref="R21:S21"/>
    <mergeCell ref="R22:S22"/>
    <mergeCell ref="B22:I22"/>
    <mergeCell ref="L18:M18"/>
    <mergeCell ref="N18:O18"/>
    <mergeCell ref="P18:Q18"/>
    <mergeCell ref="R18:S18"/>
    <mergeCell ref="L17:M17"/>
    <mergeCell ref="N17:O17"/>
    <mergeCell ref="P17:Q17"/>
    <mergeCell ref="R17:S17"/>
    <mergeCell ref="B14:S14"/>
    <mergeCell ref="J17:K18"/>
    <mergeCell ref="AF19:AG19"/>
    <mergeCell ref="J19:K19"/>
    <mergeCell ref="J20:K20"/>
    <mergeCell ref="AD17:AE17"/>
    <mergeCell ref="AF17:AG17"/>
    <mergeCell ref="T18:U18"/>
    <mergeCell ref="V18:W18"/>
    <mergeCell ref="X18:Y18"/>
    <mergeCell ref="Z18:AA18"/>
    <mergeCell ref="AB18:AC18"/>
    <mergeCell ref="AD18:AE18"/>
    <mergeCell ref="AF18:AG18"/>
    <mergeCell ref="T17:U17"/>
    <mergeCell ref="V17:W17"/>
    <mergeCell ref="X17:Y17"/>
    <mergeCell ref="Z17:AA17"/>
    <mergeCell ref="AB17:AC17"/>
    <mergeCell ref="T20:U20"/>
    <mergeCell ref="B2:G2"/>
    <mergeCell ref="B4:G4"/>
    <mergeCell ref="B5:G5"/>
    <mergeCell ref="B12:E12"/>
    <mergeCell ref="BR12:BU12"/>
    <mergeCell ref="BR13:BU13"/>
    <mergeCell ref="BV12:CN12"/>
    <mergeCell ref="CO12:CW12"/>
    <mergeCell ref="AJ6:AV6"/>
    <mergeCell ref="AW6:BO6"/>
    <mergeCell ref="AJ7:AV7"/>
    <mergeCell ref="AW7:BO7"/>
    <mergeCell ref="AJ8:BO8"/>
    <mergeCell ref="AJ2:AO2"/>
    <mergeCell ref="AJ4:AO4"/>
    <mergeCell ref="AJ5:AO5"/>
    <mergeCell ref="BR2:BW2"/>
    <mergeCell ref="BR4:BW4"/>
    <mergeCell ref="BR5:BW5"/>
    <mergeCell ref="BR11:CW11"/>
    <mergeCell ref="BR8:CW8"/>
    <mergeCell ref="AJ9:BO9"/>
    <mergeCell ref="B13:E13"/>
    <mergeCell ref="F12:X12"/>
    <mergeCell ref="CB22:CC22"/>
    <mergeCell ref="CD17:CE17"/>
    <mergeCell ref="CD18:CE18"/>
    <mergeCell ref="CD19:CE19"/>
    <mergeCell ref="CD20:CE20"/>
    <mergeCell ref="CD21:CE21"/>
    <mergeCell ref="CD22:CE22"/>
    <mergeCell ref="CF17:CG17"/>
    <mergeCell ref="CF18:CG18"/>
    <mergeCell ref="CF19:CG19"/>
    <mergeCell ref="CF20:CG20"/>
    <mergeCell ref="CF21:CG21"/>
    <mergeCell ref="CF22:CG22"/>
    <mergeCell ref="CH17:CI17"/>
    <mergeCell ref="CH18:CI18"/>
    <mergeCell ref="CH19:CI19"/>
    <mergeCell ref="CH20:CI20"/>
    <mergeCell ref="CH21:CI21"/>
    <mergeCell ref="CH22:CI22"/>
    <mergeCell ref="CJ17:CK17"/>
    <mergeCell ref="CJ18:CK18"/>
    <mergeCell ref="CJ19:CK19"/>
    <mergeCell ref="CJ20:CK20"/>
    <mergeCell ref="CJ21:CK21"/>
    <mergeCell ref="CJ22:CK22"/>
    <mergeCell ref="CV17:CW17"/>
    <mergeCell ref="CV18:CW18"/>
    <mergeCell ref="CV19:CW19"/>
    <mergeCell ref="CV20:CW20"/>
    <mergeCell ref="CV21:CW21"/>
    <mergeCell ref="CV22:CW22"/>
    <mergeCell ref="CL17:CM17"/>
    <mergeCell ref="CL18:CM18"/>
    <mergeCell ref="CL19:CM19"/>
    <mergeCell ref="CL20:CM20"/>
    <mergeCell ref="CL21:CM21"/>
    <mergeCell ref="CL22:CM22"/>
    <mergeCell ref="CN19:CO19"/>
    <mergeCell ref="CN20:CO20"/>
    <mergeCell ref="CN21:CO21"/>
    <mergeCell ref="CN22:CO22"/>
    <mergeCell ref="CI23:CJ28"/>
    <mergeCell ref="CK23:CW28"/>
    <mergeCell ref="BR23:BV23"/>
    <mergeCell ref="BW23:CH23"/>
    <mergeCell ref="CR17:CS17"/>
    <mergeCell ref="CR18:CS18"/>
    <mergeCell ref="CR19:CS19"/>
    <mergeCell ref="CR20:CS20"/>
    <mergeCell ref="CR21:CS21"/>
    <mergeCell ref="CR22:CS22"/>
    <mergeCell ref="CT17:CU17"/>
    <mergeCell ref="CT18:CU18"/>
    <mergeCell ref="CT19:CU19"/>
    <mergeCell ref="CT20:CU20"/>
    <mergeCell ref="CT21:CU21"/>
    <mergeCell ref="CT22:CU22"/>
    <mergeCell ref="CN17:CO17"/>
    <mergeCell ref="CN18:CO18"/>
    <mergeCell ref="CP17:CQ17"/>
    <mergeCell ref="CP18:CQ18"/>
    <mergeCell ref="CP19:CQ19"/>
    <mergeCell ref="CP20:CQ20"/>
    <mergeCell ref="CP21:CQ21"/>
    <mergeCell ref="CP22:CQ22"/>
    <mergeCell ref="B27:R28"/>
    <mergeCell ref="AJ27:AZ28"/>
    <mergeCell ref="BR27:CH28"/>
    <mergeCell ref="BR26:CH26"/>
    <mergeCell ref="B23:F23"/>
    <mergeCell ref="B24:F25"/>
    <mergeCell ref="B26:F26"/>
    <mergeCell ref="G23:R23"/>
    <mergeCell ref="G24:R25"/>
    <mergeCell ref="G26:R26"/>
    <mergeCell ref="AJ24:AN25"/>
    <mergeCell ref="AJ23:AN23"/>
    <mergeCell ref="AO23:AZ23"/>
    <mergeCell ref="AO24:AZ24"/>
    <mergeCell ref="AO25:AZ25"/>
    <mergeCell ref="U23:AG28"/>
    <mergeCell ref="S23:T28"/>
    <mergeCell ref="BA23:BB28"/>
    <mergeCell ref="BC23:BO28"/>
    <mergeCell ref="H5:Z5"/>
    <mergeCell ref="AP5:BH5"/>
    <mergeCell ref="BX5:CP5"/>
    <mergeCell ref="B15:H16"/>
    <mergeCell ref="I15:J16"/>
    <mergeCell ref="K15:Q16"/>
    <mergeCell ref="R15:S16"/>
    <mergeCell ref="AA15:AA16"/>
    <mergeCell ref="BI15:BI16"/>
    <mergeCell ref="T14:AG14"/>
    <mergeCell ref="B6:N6"/>
    <mergeCell ref="O6:AG6"/>
    <mergeCell ref="B7:N7"/>
    <mergeCell ref="O7:AG7"/>
    <mergeCell ref="B8:AG8"/>
    <mergeCell ref="B11:AG11"/>
    <mergeCell ref="Y12:AG12"/>
    <mergeCell ref="B9:AG9"/>
    <mergeCell ref="B10:AG10"/>
    <mergeCell ref="AJ14:BA14"/>
    <mergeCell ref="BB14:BO14"/>
    <mergeCell ref="AJ11:BO11"/>
    <mergeCell ref="AJ12:AM12"/>
    <mergeCell ref="BG12:BO12"/>
    <mergeCell ref="CR15:CW16"/>
    <mergeCell ref="BJ15:BO16"/>
    <mergeCell ref="AB15:AG16"/>
    <mergeCell ref="AJ15:AP16"/>
    <mergeCell ref="AQ15:AR16"/>
    <mergeCell ref="AS15:AY16"/>
    <mergeCell ref="AZ15:BA16"/>
    <mergeCell ref="BR15:BX16"/>
    <mergeCell ref="BY15:BZ16"/>
    <mergeCell ref="CA15:CG16"/>
    <mergeCell ref="CH15:CI16"/>
    <mergeCell ref="CQ15:CQ16"/>
  </mergeCells>
  <phoneticPr fontId="1"/>
  <pageMargins left="0.39370078740157483" right="0.39370078740157483" top="0.39370078740157483" bottom="0.3937007874015748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使い方ご説明</vt:lpstr>
      <vt:lpstr>入力フォーム</vt:lpstr>
      <vt:lpstr>納付書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美由紀</dc:creator>
  <cp:lastModifiedBy>user</cp:lastModifiedBy>
  <cp:lastPrinted>2017-09-05T06:35:56Z</cp:lastPrinted>
  <dcterms:created xsi:type="dcterms:W3CDTF">2017-08-31T02:45:12Z</dcterms:created>
  <dcterms:modified xsi:type="dcterms:W3CDTF">2024-05-22T01:35:52Z</dcterms:modified>
</cp:coreProperties>
</file>